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tc/Dropbox/CENTER-NSF-NHERI/2019_11_07_NHERI_summit_2020/"/>
    </mc:Choice>
  </mc:AlternateContent>
  <xr:revisionPtr revIDLastSave="0" documentId="13_ncr:1_{606ED86B-CEAB-7C41-85F2-BE1DC1F8BC6D}" xr6:coauthVersionLast="36" xr6:coauthVersionMax="45" xr10:uidLastSave="{00000000-0000-0000-0000-000000000000}"/>
  <bookViews>
    <workbookView xWindow="3940" yWindow="1800" windowWidth="39480" windowHeight="26920" xr2:uid="{32851330-52DE-284F-84C3-04B8A1917042}"/>
  </bookViews>
  <sheets>
    <sheet name="NS20 Shed" sheetId="3" r:id="rId1"/>
    <sheet name="Ad-HSC" sheetId="4" r:id="rId2"/>
    <sheet name="NEES 2010" sheetId="2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8" i="4" l="1"/>
  <c r="G38" i="4"/>
  <c r="H38" i="4"/>
  <c r="I38" i="4"/>
  <c r="J38" i="4"/>
  <c r="K38" i="4"/>
  <c r="L38" i="4"/>
  <c r="M38" i="4"/>
  <c r="N38" i="4"/>
  <c r="O38" i="4"/>
  <c r="P38" i="4"/>
  <c r="Q38" i="4"/>
  <c r="R38" i="4"/>
  <c r="S38" i="4"/>
  <c r="T38" i="4"/>
  <c r="U38" i="4"/>
  <c r="E38" i="4"/>
  <c r="AC26" i="3" l="1"/>
  <c r="AC11" i="3"/>
  <c r="AC10" i="3"/>
  <c r="AC9" i="3"/>
  <c r="AC12" i="3" s="1"/>
  <c r="AC13" i="3" s="1"/>
  <c r="AC16" i="3" s="1"/>
  <c r="AC18" i="3" s="1"/>
  <c r="AC21" i="3" s="1"/>
  <c r="AC22" i="3" s="1"/>
  <c r="AC25" i="3" s="1"/>
  <c r="M18" i="3" l="1"/>
  <c r="M9" i="3"/>
  <c r="L9" i="3"/>
  <c r="I21" i="3"/>
  <c r="I15" i="3"/>
  <c r="H9" i="3"/>
  <c r="H10" i="3" s="1"/>
  <c r="H15" i="3" s="1"/>
  <c r="H21" i="3" s="1"/>
  <c r="B9" i="3"/>
  <c r="B12" i="3" s="1"/>
  <c r="B13" i="3" s="1"/>
  <c r="B16" i="3" s="1"/>
  <c r="B18" i="3" s="1"/>
  <c r="B21" i="3" s="1"/>
  <c r="B22" i="3" s="1"/>
  <c r="B26" i="3" s="1"/>
  <c r="B27" i="3" s="1"/>
  <c r="B30" i="3" s="1"/>
  <c r="T9" i="3"/>
  <c r="T11" i="3" s="1"/>
  <c r="T12" i="3" s="1"/>
  <c r="T13" i="3" s="1"/>
  <c r="T16" i="3" s="1"/>
  <c r="P12" i="2"/>
  <c r="P14" i="2" s="1"/>
  <c r="P15" i="2" s="1"/>
  <c r="P16" i="2" s="1"/>
  <c r="P19" i="2" s="1"/>
  <c r="P22" i="2" s="1"/>
  <c r="P25" i="2" s="1"/>
  <c r="P26" i="2" s="1"/>
  <c r="P28" i="2" s="1"/>
  <c r="K12" i="2"/>
  <c r="K14" i="2" s="1"/>
  <c r="K15" i="2" s="1"/>
  <c r="K16" i="2" s="1"/>
  <c r="K19" i="2" s="1"/>
  <c r="K22" i="2" s="1"/>
  <c r="K27" i="2" s="1"/>
  <c r="K28" i="2" s="1"/>
  <c r="K33" i="2" s="1"/>
  <c r="F12" i="2"/>
  <c r="F15" i="2" s="1"/>
  <c r="F17" i="2" s="1"/>
  <c r="F18" i="2" s="1"/>
  <c r="F21" i="2" s="1"/>
  <c r="F22" i="2" s="1"/>
  <c r="F26" i="2" s="1"/>
  <c r="F28" i="2" s="1"/>
  <c r="F31" i="2" s="1"/>
  <c r="B10" i="2"/>
  <c r="B14" i="2" s="1"/>
  <c r="B15" i="2" s="1"/>
  <c r="B19" i="2" s="1"/>
  <c r="B21" i="2" s="1"/>
  <c r="B25" i="2" s="1"/>
  <c r="B26" i="2" s="1"/>
  <c r="B30" i="2" s="1"/>
  <c r="L16" i="3" l="1"/>
  <c r="L18" i="3" s="1"/>
  <c r="L26" i="3" s="1"/>
  <c r="T18" i="3"/>
  <c r="T22" i="3" s="1"/>
  <c r="T23" i="3" s="1"/>
  <c r="T27" i="3" s="1"/>
  <c r="T30" i="3" s="1"/>
  <c r="H26" i="3"/>
</calcChain>
</file>

<file path=xl/sharedStrings.xml><?xml version="1.0" encoding="utf-8"?>
<sst xmlns="http://schemas.openxmlformats.org/spreadsheetml/2006/main" count="256" uniqueCount="195">
  <si>
    <t>Day 1</t>
  </si>
  <si>
    <t>break</t>
  </si>
  <si>
    <t>Posters</t>
  </si>
  <si>
    <t>Plenary</t>
  </si>
  <si>
    <t>Day 2</t>
  </si>
  <si>
    <t>posters</t>
  </si>
  <si>
    <t>NEES Quake Summit, 2020</t>
  </si>
  <si>
    <t>NEES and PEER Annual Meeting</t>
  </si>
  <si>
    <t>https://web.ics.purdue.edu/~jgwest/peer/index.html</t>
  </si>
  <si>
    <t>Day 3</t>
  </si>
  <si>
    <t>Registration</t>
  </si>
  <si>
    <t>Break</t>
  </si>
  <si>
    <t>Lunch</t>
  </si>
  <si>
    <t>done</t>
  </si>
  <si>
    <t>Presentations</t>
  </si>
  <si>
    <t>travel</t>
  </si>
  <si>
    <t>Lunch w/ eng</t>
  </si>
  <si>
    <t>Tour</t>
  </si>
  <si>
    <t>group dinner</t>
  </si>
  <si>
    <t>Young Researcher</t>
  </si>
  <si>
    <t>Symposium</t>
  </si>
  <si>
    <t>NEES Meetings</t>
  </si>
  <si>
    <t>Keynote</t>
  </si>
  <si>
    <t>Parallel Ses (5)</t>
  </si>
  <si>
    <t>mtgs (3)</t>
  </si>
  <si>
    <t>mtgs (4)</t>
  </si>
  <si>
    <t>Lunch/Wrkshp</t>
  </si>
  <si>
    <t>4 talks/ses</t>
  </si>
  <si>
    <t>6 talks/ses</t>
  </si>
  <si>
    <t>poster recept.</t>
  </si>
  <si>
    <t>(min)</t>
  </si>
  <si>
    <t>plenary</t>
  </si>
  <si>
    <t>90 presentations</t>
  </si>
  <si>
    <t xml:space="preserve">NHERI </t>
  </si>
  <si>
    <t>Meetings</t>
  </si>
  <si>
    <t>Researcher</t>
  </si>
  <si>
    <t>Young</t>
  </si>
  <si>
    <t>welcome</t>
  </si>
  <si>
    <t>reception</t>
  </si>
  <si>
    <t>New-user training</t>
  </si>
  <si>
    <t>&amp; short courses</t>
  </si>
  <si>
    <t>5 talks/ses</t>
  </si>
  <si>
    <t>NHERI Summit 2020 (draft)</t>
  </si>
  <si>
    <t>and/or posters</t>
  </si>
  <si>
    <t>town halls</t>
  </si>
  <si>
    <t>// sessions</t>
  </si>
  <si>
    <t>20-25 talks</t>
  </si>
  <si>
    <t>Keynote-2</t>
  </si>
  <si>
    <t>Keynote-1</t>
  </si>
  <si>
    <t>Keynote-3</t>
  </si>
  <si>
    <t xml:space="preserve">Closing </t>
  </si>
  <si>
    <t>new-user</t>
  </si>
  <si>
    <t>panels and</t>
  </si>
  <si>
    <t>forums</t>
  </si>
  <si>
    <t>Day 1 Thursday</t>
  </si>
  <si>
    <t>Day 2 Friday</t>
  </si>
  <si>
    <t>Day 3 Saturday</t>
  </si>
  <si>
    <t>NCO</t>
  </si>
  <si>
    <t>DesignSafe</t>
  </si>
  <si>
    <t>SimCenter</t>
  </si>
  <si>
    <t>RAPID</t>
  </si>
  <si>
    <t>EF-FIU</t>
  </si>
  <si>
    <t>EF-UF</t>
  </si>
  <si>
    <t>EF-Lehigh</t>
  </si>
  <si>
    <t>EF-UTA</t>
  </si>
  <si>
    <t>EF-UCSD</t>
  </si>
  <si>
    <t>EF-OSU</t>
  </si>
  <si>
    <t>CONVERGE</t>
  </si>
  <si>
    <t>StEER</t>
  </si>
  <si>
    <t>GEER</t>
  </si>
  <si>
    <t>NIAC</t>
  </si>
  <si>
    <t>User Forum</t>
  </si>
  <si>
    <t>John</t>
  </si>
  <si>
    <t>van de Lindt</t>
  </si>
  <si>
    <t>Colorado State</t>
  </si>
  <si>
    <t>Arindam</t>
  </si>
  <si>
    <t>Tracy</t>
  </si>
  <si>
    <t>Forrest</t>
  </si>
  <si>
    <t>Masters</t>
  </si>
  <si>
    <t>U Florida</t>
  </si>
  <si>
    <t>Jennifer</t>
  </si>
  <si>
    <t>Lori</t>
  </si>
  <si>
    <t>Peek</t>
  </si>
  <si>
    <t>Stephanie</t>
  </si>
  <si>
    <t>Smallegan</t>
  </si>
  <si>
    <t>U South Alabama</t>
  </si>
  <si>
    <t xml:space="preserve">Pedro </t>
  </si>
  <si>
    <t>Lomonaco</t>
  </si>
  <si>
    <t>Greg</t>
  </si>
  <si>
    <t>Ellen</t>
  </si>
  <si>
    <t>Rathje</t>
  </si>
  <si>
    <t>UT Austin</t>
  </si>
  <si>
    <t>Nina</t>
  </si>
  <si>
    <t>Stark</t>
  </si>
  <si>
    <t>Va Tech</t>
  </si>
  <si>
    <t>Elaina</t>
  </si>
  <si>
    <t>Sutley</t>
  </si>
  <si>
    <t>U Kansas</t>
  </si>
  <si>
    <t>Julio</t>
  </si>
  <si>
    <t>Purdue U</t>
  </si>
  <si>
    <t>JoAnn</t>
  </si>
  <si>
    <t>UT San Antonio</t>
  </si>
  <si>
    <t>Dan</t>
  </si>
  <si>
    <t>Cox</t>
  </si>
  <si>
    <t>Oregon State U</t>
  </si>
  <si>
    <t xml:space="preserve">U Colorado </t>
  </si>
  <si>
    <t>Browning</t>
  </si>
  <si>
    <t>Ramirez</t>
  </si>
  <si>
    <t>Chowdhury</t>
  </si>
  <si>
    <t>Kijewski-Correa</t>
  </si>
  <si>
    <t>Notre Dame</t>
  </si>
  <si>
    <t>Deierlein</t>
  </si>
  <si>
    <t>Stanford U</t>
  </si>
  <si>
    <t>Tobin</t>
  </si>
  <si>
    <t>Jamie</t>
  </si>
  <si>
    <t>Rice U</t>
  </si>
  <si>
    <t>Padgett</t>
  </si>
  <si>
    <t>Last</t>
  </si>
  <si>
    <t>Affiliation</t>
  </si>
  <si>
    <t>First</t>
  </si>
  <si>
    <t>lunch/tour</t>
  </si>
  <si>
    <t>(something</t>
  </si>
  <si>
    <t>interesting)</t>
  </si>
  <si>
    <t>other</t>
  </si>
  <si>
    <t>ideas</t>
  </si>
  <si>
    <t>other ideas</t>
  </si>
  <si>
    <t>Format</t>
  </si>
  <si>
    <t>Goal</t>
  </si>
  <si>
    <t>Audience/attendance</t>
  </si>
  <si>
    <t>Time</t>
  </si>
  <si>
    <t>Venue</t>
  </si>
  <si>
    <t>Funding</t>
  </si>
  <si>
    <t>2. build momentum for Yr 6-10</t>
  </si>
  <si>
    <t>Similar to NEES AM 2010 (join meeting with PEER ERC)</t>
  </si>
  <si>
    <t>Supplement request to CMMI</t>
  </si>
  <si>
    <t>Registration fee (eg $150)</t>
  </si>
  <si>
    <t>October to December 2020   9end of Yr 5/start of Yr 6)</t>
  </si>
  <si>
    <t>NHERI components self supported</t>
  </si>
  <si>
    <t>Travel grants for early career, new users</t>
  </si>
  <si>
    <t>NHERI meetings.  Eg NIAC, user-forum, etc.  Could be 1/2 day or full day meetnig</t>
  </si>
  <si>
    <t>A-la-carte:  short-course, training, demos, etc.</t>
  </si>
  <si>
    <t>Day 2: plenary (NCO, NSF), keynotes, research talks, town halls, panels, posters, etc</t>
  </si>
  <si>
    <t>Day 3: may be similar to Day 2 - mix of research talks and group forums</t>
  </si>
  <si>
    <t>new users; early career faculty, late state PhD and post-doc; REU</t>
  </si>
  <si>
    <t>tech transfer (ASCE, industry, . . )</t>
  </si>
  <si>
    <t>program managers (NSF) and other agencies (NIST, USGS, FEMA, USACE)</t>
  </si>
  <si>
    <t xml:space="preserve">Existing NHERI people, researchers, managers, </t>
  </si>
  <si>
    <t>Other discussion points</t>
  </si>
  <si>
    <t>Have a 'call for sessions' or open invite for ideas</t>
  </si>
  <si>
    <t>Townhall for Science Plan to get input community-wide</t>
  </si>
  <si>
    <t>Webcast and video archive -- at least for keynotes</t>
  </si>
  <si>
    <t>keynotes -- selecting intereseting speakers w/ diverse view</t>
  </si>
  <si>
    <t>ERC model for brining students together</t>
  </si>
  <si>
    <t>Round table -- on how large projects are put together (process)</t>
  </si>
  <si>
    <t>Demos/trainings;  a la carte</t>
  </si>
  <si>
    <t>Creating 'halo' effect for NHERI, broadening the idea of NHERI</t>
  </si>
  <si>
    <t>Bringing together, not just subdivide into sessions</t>
  </si>
  <si>
    <t>discussion around SimCenter and NIST's IN-CORE</t>
  </si>
  <si>
    <t>EF managers meeting (large facility workshop)</t>
  </si>
  <si>
    <t>Technology Transfer Committee (Bill Holmes)</t>
  </si>
  <si>
    <t>crowd-source of ideas for summit components</t>
  </si>
  <si>
    <t>250-400 people</t>
  </si>
  <si>
    <t>Hotel Washington DC (King Str. Station, near DCA, NSF HQ)</t>
  </si>
  <si>
    <t>NHERI projects to promote data re-use</t>
  </si>
  <si>
    <t>Leadership/work</t>
  </si>
  <si>
    <t>ad-hoc steering committee (nheri-related volunteers)</t>
  </si>
  <si>
    <t>adminstrative lead through NCO/Purdue U</t>
  </si>
  <si>
    <t>Components</t>
  </si>
  <si>
    <t>3. networking; increase partcipation of early career, late-stage PhD researchers</t>
  </si>
  <si>
    <t>1. highlight/celebrate Yr1-5 work -- research impact, new nheri components/additional capabilities</t>
  </si>
  <si>
    <t xml:space="preserve">Hybrid conference/workshop </t>
  </si>
  <si>
    <t>Can work with other groups for 'co-sponsor':  eg. EERI, ASCE-IRD, USCRP . . .</t>
  </si>
  <si>
    <t>annual user forum meeting</t>
  </si>
  <si>
    <t>user-driven format for topics/sessions</t>
  </si>
  <si>
    <t xml:space="preserve">Day 1: simialar to 'pre-conference' for NEES AM/PEER ERC 2010 </t>
  </si>
  <si>
    <t>Young Research Symposium.  Similar event held for NEES/PEER 2010</t>
  </si>
  <si>
    <t>ISEEER/SSEER</t>
  </si>
  <si>
    <t>Florida Int. U</t>
  </si>
  <si>
    <t>chowdhur@fiu.edu</t>
  </si>
  <si>
    <t>dan.cox@oregonstate.edu</t>
  </si>
  <si>
    <t>enjsutley@ku.edu</t>
  </si>
  <si>
    <t>e.rathje@mail.utexas.edu</t>
  </si>
  <si>
    <t>masters@eng.ufl.edu</t>
  </si>
  <si>
    <t>ggd@stanford.edu</t>
  </si>
  <si>
    <t>jp7@rice.edu</t>
  </si>
  <si>
    <t>Jennifer.L.Tobin@colorado.edu</t>
  </si>
  <si>
    <t>joann.browning@utsa.edu</t>
  </si>
  <si>
    <t>jwv@engr.colostate.edu</t>
  </si>
  <si>
    <t>ramirez@purdue.edu</t>
  </si>
  <si>
    <t>lori.peek@colorado.edu</t>
  </si>
  <si>
    <t>ninas@vt.edu</t>
  </si>
  <si>
    <t>Pedro.Lomonaco@oregonstate.edu</t>
  </si>
  <si>
    <t>ssmallegan@southalabama.edu</t>
  </si>
  <si>
    <t>Tracy.L.Correa.5@nd.edu</t>
  </si>
  <si>
    <t>EF-UCDavis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</si>
</sst>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5" tint="0.79998168889431442"/>
      <name val="Calibri"/>
      <family val="2"/>
      <scheme val="minor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0" xfId="0" applyFont="1" applyBorder="1"/>
    <xf numFmtId="0" fontId="1" fillId="0" borderId="11" xfId="0" applyFont="1" applyBorder="1"/>
    <xf numFmtId="18" fontId="1" fillId="0" borderId="10" xfId="0" applyNumberFormat="1" applyFont="1" applyBorder="1"/>
    <xf numFmtId="18" fontId="1" fillId="0" borderId="0" xfId="0" applyNumberFormat="1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0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2" borderId="7" xfId="0" applyFont="1" applyFill="1" applyBorder="1"/>
    <xf numFmtId="0" fontId="1" fillId="2" borderId="10" xfId="0" applyFont="1" applyFill="1" applyBorder="1"/>
    <xf numFmtId="0" fontId="1" fillId="2" borderId="12" xfId="0" applyFont="1" applyFill="1" applyBorder="1"/>
    <xf numFmtId="0" fontId="1" fillId="3" borderId="7" xfId="0" applyFont="1" applyFill="1" applyBorder="1"/>
    <xf numFmtId="0" fontId="1" fillId="3" borderId="10" xfId="0" applyFont="1" applyFill="1" applyBorder="1"/>
    <xf numFmtId="0" fontId="1" fillId="3" borderId="12" xfId="0" applyFont="1" applyFill="1" applyBorder="1"/>
    <xf numFmtId="0" fontId="1" fillId="4" borderId="1" xfId="0" applyFont="1" applyFill="1" applyBorder="1"/>
    <xf numFmtId="0" fontId="1" fillId="4" borderId="2" xfId="0" applyFont="1" applyFill="1" applyBorder="1"/>
    <xf numFmtId="0" fontId="1" fillId="4" borderId="3" xfId="0" applyFont="1" applyFill="1" applyBorder="1"/>
    <xf numFmtId="0" fontId="1" fillId="5" borderId="9" xfId="0" applyFont="1" applyFill="1" applyBorder="1"/>
    <xf numFmtId="0" fontId="1" fillId="5" borderId="11" xfId="0" applyFont="1" applyFill="1" applyBorder="1"/>
    <xf numFmtId="0" fontId="1" fillId="5" borderId="14" xfId="0" applyFont="1" applyFill="1" applyBorder="1"/>
    <xf numFmtId="0" fontId="1" fillId="6" borderId="1" xfId="0" applyFont="1" applyFill="1" applyBorder="1"/>
    <xf numFmtId="0" fontId="1" fillId="6" borderId="2" xfId="0" applyFont="1" applyFill="1" applyBorder="1"/>
    <xf numFmtId="0" fontId="1" fillId="6" borderId="3" xfId="0" applyFont="1" applyFill="1" applyBorder="1"/>
    <xf numFmtId="0" fontId="1" fillId="0" borderId="0" xfId="0" applyFont="1" applyBorder="1" applyAlignment="1">
      <alignment horizontal="center"/>
    </xf>
    <xf numFmtId="0" fontId="1" fillId="3" borderId="8" xfId="0" applyFont="1" applyFill="1" applyBorder="1"/>
    <xf numFmtId="0" fontId="1" fillId="3" borderId="0" xfId="0" applyFont="1" applyFill="1" applyBorder="1"/>
    <xf numFmtId="0" fontId="1" fillId="3" borderId="13" xfId="0" applyFont="1" applyFill="1" applyBorder="1"/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7" borderId="1" xfId="0" applyFont="1" applyFill="1" applyBorder="1"/>
    <xf numFmtId="0" fontId="1" fillId="7" borderId="2" xfId="0" applyFont="1" applyFill="1" applyBorder="1"/>
    <xf numFmtId="0" fontId="1" fillId="0" borderId="11" xfId="0" applyFont="1" applyFill="1" applyBorder="1"/>
    <xf numFmtId="0" fontId="3" fillId="5" borderId="1" xfId="0" applyFont="1" applyFill="1" applyBorder="1"/>
    <xf numFmtId="0" fontId="3" fillId="5" borderId="2" xfId="0" applyFont="1" applyFill="1" applyBorder="1"/>
    <xf numFmtId="0" fontId="3" fillId="5" borderId="3" xfId="0" applyFont="1" applyFill="1" applyBorder="1"/>
    <xf numFmtId="0" fontId="1" fillId="8" borderId="1" xfId="0" applyFont="1" applyFill="1" applyBorder="1"/>
    <xf numFmtId="0" fontId="1" fillId="8" borderId="2" xfId="0" applyFont="1" applyFill="1" applyBorder="1"/>
    <xf numFmtId="0" fontId="1" fillId="8" borderId="3" xfId="0" applyFont="1" applyFill="1" applyBorder="1"/>
    <xf numFmtId="0" fontId="1" fillId="3" borderId="9" xfId="0" applyFont="1" applyFill="1" applyBorder="1"/>
    <xf numFmtId="0" fontId="1" fillId="3" borderId="11" xfId="0" applyFont="1" applyFill="1" applyBorder="1"/>
    <xf numFmtId="0" fontId="1" fillId="3" borderId="14" xfId="0" applyFont="1" applyFill="1" applyBorder="1"/>
    <xf numFmtId="0" fontId="1" fillId="4" borderId="2" xfId="0" applyFont="1" applyFill="1" applyBorder="1" applyAlignment="1">
      <alignment horizontal="center"/>
    </xf>
    <xf numFmtId="18" fontId="1" fillId="0" borderId="8" xfId="0" applyNumberFormat="1" applyFont="1" applyBorder="1"/>
    <xf numFmtId="0" fontId="1" fillId="0" borderId="1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8" fontId="1" fillId="0" borderId="13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0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7" borderId="3" xfId="0" applyFont="1" applyFill="1" applyBorder="1"/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2" xfId="0" applyFont="1" applyFill="1" applyBorder="1"/>
    <xf numFmtId="0" fontId="1" fillId="5" borderId="3" xfId="0" applyFont="1" applyFill="1" applyBorder="1"/>
    <xf numFmtId="0" fontId="1" fillId="2" borderId="8" xfId="0" applyFont="1" applyFill="1" applyBorder="1"/>
    <xf numFmtId="0" fontId="1" fillId="2" borderId="13" xfId="0" applyFont="1" applyFill="1" applyBorder="1"/>
    <xf numFmtId="0" fontId="1" fillId="3" borderId="1" xfId="0" applyFont="1" applyFill="1" applyBorder="1"/>
    <xf numFmtId="0" fontId="1" fillId="3" borderId="2" xfId="0" applyFont="1" applyFill="1" applyBorder="1"/>
    <xf numFmtId="0" fontId="1" fillId="3" borderId="3" xfId="0" applyFont="1" applyFill="1" applyBorder="1"/>
    <xf numFmtId="0" fontId="1" fillId="4" borderId="9" xfId="0" applyFont="1" applyFill="1" applyBorder="1"/>
    <xf numFmtId="0" fontId="1" fillId="4" borderId="11" xfId="0" applyFont="1" applyFill="1" applyBorder="1"/>
    <xf numFmtId="0" fontId="1" fillId="4" borderId="14" xfId="0" applyFont="1" applyFill="1" applyBorder="1"/>
    <xf numFmtId="0" fontId="1" fillId="0" borderId="15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5" xfId="0" applyFont="1" applyFill="1" applyBorder="1" applyAlignment="1">
      <alignment horizontal="center"/>
    </xf>
    <xf numFmtId="0" fontId="1" fillId="5" borderId="15" xfId="0" applyFont="1" applyFill="1" applyBorder="1"/>
    <xf numFmtId="0" fontId="1" fillId="0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5" xfId="0" applyFont="1" applyFill="1" applyBorder="1"/>
    <xf numFmtId="0" fontId="1" fillId="3" borderId="15" xfId="0" applyFont="1" applyFill="1" applyBorder="1"/>
    <xf numFmtId="0" fontId="1" fillId="4" borderId="15" xfId="0" applyFont="1" applyFill="1" applyBorder="1"/>
    <xf numFmtId="0" fontId="1" fillId="0" borderId="15" xfId="0" applyFont="1" applyBorder="1" applyAlignment="1">
      <alignment horizontal="left"/>
    </xf>
    <xf numFmtId="0" fontId="1" fillId="5" borderId="7" xfId="0" applyFont="1" applyFill="1" applyBorder="1"/>
    <xf numFmtId="0" fontId="1" fillId="5" borderId="10" xfId="0" applyFont="1" applyFill="1" applyBorder="1"/>
    <xf numFmtId="0" fontId="1" fillId="5" borderId="12" xfId="0" applyFont="1" applyFill="1" applyBorder="1"/>
    <xf numFmtId="0" fontId="1" fillId="2" borderId="9" xfId="0" applyFont="1" applyFill="1" applyBorder="1"/>
    <xf numFmtId="0" fontId="1" fillId="2" borderId="11" xfId="0" applyFont="1" applyFill="1" applyBorder="1"/>
    <xf numFmtId="0" fontId="1" fillId="2" borderId="14" xfId="0" applyFont="1" applyFill="1" applyBorder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textRotation="90"/>
    </xf>
    <xf numFmtId="0" fontId="0" fillId="0" borderId="0" xfId="0" applyAlignment="1">
      <alignment horizontal="center" textRotation="90"/>
    </xf>
    <xf numFmtId="0" fontId="0" fillId="0" borderId="13" xfId="0" applyBorder="1"/>
    <xf numFmtId="0" fontId="0" fillId="0" borderId="13" xfId="0" applyBorder="1" applyAlignment="1">
      <alignment horizontal="center"/>
    </xf>
    <xf numFmtId="0" fontId="4" fillId="0" borderId="0" xfId="0" applyFont="1"/>
    <xf numFmtId="0" fontId="1" fillId="0" borderId="0" xfId="0" applyFont="1" applyBorder="1" applyAlignment="1">
      <alignment horizontal="left"/>
    </xf>
    <xf numFmtId="0" fontId="1" fillId="0" borderId="0" xfId="0" applyFont="1" applyAlignment="1">
      <alignment horizontal="left"/>
    </xf>
    <xf numFmtId="18" fontId="1" fillId="0" borderId="0" xfId="0" applyNumberFormat="1" applyFont="1" applyBorder="1" applyAlignment="1">
      <alignment horizontal="left"/>
    </xf>
    <xf numFmtId="0" fontId="1" fillId="0" borderId="0" xfId="0" quotePrefix="1" applyFont="1"/>
    <xf numFmtId="0" fontId="1" fillId="0" borderId="0" xfId="0" quotePrefix="1" applyFont="1" applyAlignment="1">
      <alignment horizontal="left"/>
    </xf>
    <xf numFmtId="0" fontId="0" fillId="0" borderId="0" xfId="0" applyAlignment="1">
      <alignment vertical="center"/>
    </xf>
    <xf numFmtId="0" fontId="1" fillId="0" borderId="8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89291-2891-CA42-A8E6-0F1D573FCCEB}">
  <dimension ref="A1:AK80"/>
  <sheetViews>
    <sheetView tabSelected="1" zoomScale="122" zoomScaleNormal="122" workbookViewId="0">
      <selection activeCell="AD56" sqref="AD56"/>
    </sheetView>
  </sheetViews>
  <sheetFormatPr baseColWidth="10" defaultRowHeight="14" x14ac:dyDescent="0.2"/>
  <cols>
    <col min="1" max="1" width="3.33203125" style="1" customWidth="1"/>
    <col min="2" max="2" width="8.6640625" style="1" customWidth="1"/>
    <col min="3" max="3" width="6.6640625" style="1" customWidth="1"/>
    <col min="4" max="6" width="3.1640625" style="1" customWidth="1"/>
    <col min="7" max="7" width="3.33203125" style="1" customWidth="1"/>
    <col min="8" max="8" width="7.6640625" style="1" customWidth="1"/>
    <col min="9" max="9" width="5.5" style="17" customWidth="1"/>
    <col min="10" max="10" width="10.83203125" style="17"/>
    <col min="11" max="11" width="3.5" style="1" customWidth="1"/>
    <col min="12" max="12" width="8" style="1" customWidth="1"/>
    <col min="13" max="13" width="5.6640625" style="17" customWidth="1"/>
    <col min="14" max="17" width="3" style="1" customWidth="1"/>
    <col min="18" max="18" width="3.6640625" style="1" customWidth="1"/>
    <col min="19" max="19" width="4.33203125" style="1" customWidth="1"/>
    <col min="20" max="20" width="8.33203125" style="1" customWidth="1"/>
    <col min="21" max="21" width="6.1640625" style="1" customWidth="1"/>
    <col min="22" max="22" width="10.83203125" style="17"/>
    <col min="23" max="27" width="3.6640625" style="8" customWidth="1"/>
    <col min="28" max="28" width="4.33203125" style="8" customWidth="1"/>
    <col min="29" max="29" width="8.5" style="1" customWidth="1"/>
    <col min="30" max="30" width="6.33203125" style="1" customWidth="1"/>
    <col min="31" max="31" width="10.83203125" style="17"/>
    <col min="32" max="36" width="3.6640625" style="8" customWidth="1"/>
    <col min="37" max="37" width="5.5" style="8" customWidth="1"/>
    <col min="38" max="16384" width="10.83203125" style="1"/>
  </cols>
  <sheetData>
    <row r="1" spans="1:36" x14ac:dyDescent="0.2">
      <c r="A1" s="1" t="s">
        <v>42</v>
      </c>
      <c r="C1" s="17"/>
      <c r="D1" s="17"/>
      <c r="U1" s="17"/>
      <c r="AD1" s="17"/>
    </row>
    <row r="2" spans="1:36" x14ac:dyDescent="0.2">
      <c r="C2" s="17"/>
      <c r="D2" s="17"/>
      <c r="U2" s="37"/>
      <c r="V2" s="37"/>
      <c r="AD2" s="37"/>
      <c r="AE2" s="37"/>
    </row>
    <row r="3" spans="1:36" x14ac:dyDescent="0.2">
      <c r="B3" s="59" t="s">
        <v>0</v>
      </c>
      <c r="C3" s="18"/>
      <c r="D3" s="5"/>
      <c r="E3" s="5"/>
      <c r="F3" s="5"/>
      <c r="G3" s="5"/>
      <c r="H3" s="5"/>
      <c r="I3" s="18"/>
      <c r="J3" s="21"/>
      <c r="K3" s="5"/>
      <c r="L3" s="5"/>
      <c r="M3" s="18"/>
      <c r="N3" s="5"/>
      <c r="O3" s="5"/>
      <c r="P3" s="5"/>
      <c r="Q3" s="5"/>
      <c r="R3" s="6"/>
      <c r="T3" s="59" t="s">
        <v>4</v>
      </c>
      <c r="U3" s="21"/>
      <c r="V3" s="21"/>
      <c r="W3" s="5"/>
      <c r="X3" s="5"/>
      <c r="Y3" s="5"/>
      <c r="Z3" s="5"/>
      <c r="AA3" s="6"/>
      <c r="AC3" s="59" t="s">
        <v>9</v>
      </c>
      <c r="AD3" s="21"/>
      <c r="AE3" s="21"/>
      <c r="AF3" s="5"/>
      <c r="AG3" s="5"/>
      <c r="AH3" s="5"/>
      <c r="AI3" s="5"/>
      <c r="AJ3" s="6"/>
    </row>
    <row r="4" spans="1:36" x14ac:dyDescent="0.2">
      <c r="B4" s="7"/>
      <c r="C4" s="15"/>
      <c r="D4" s="113" t="s">
        <v>33</v>
      </c>
      <c r="E4" s="113"/>
      <c r="F4" s="113"/>
      <c r="G4" s="8"/>
      <c r="H4" s="8"/>
      <c r="I4" s="15"/>
      <c r="J4" s="37" t="s">
        <v>36</v>
      </c>
      <c r="K4" s="8"/>
      <c r="L4" s="8"/>
      <c r="M4" s="15"/>
      <c r="N4" s="113" t="s">
        <v>39</v>
      </c>
      <c r="O4" s="113"/>
      <c r="P4" s="113"/>
      <c r="Q4" s="113"/>
      <c r="R4" s="9"/>
      <c r="T4" s="7"/>
      <c r="U4" s="37"/>
      <c r="V4" s="37"/>
      <c r="AA4" s="9"/>
      <c r="AC4" s="7"/>
      <c r="AD4" s="37"/>
      <c r="AE4" s="37"/>
      <c r="AJ4" s="9"/>
    </row>
    <row r="5" spans="1:36" x14ac:dyDescent="0.2">
      <c r="B5" s="7"/>
      <c r="C5" s="8"/>
      <c r="D5" s="113" t="s">
        <v>34</v>
      </c>
      <c r="E5" s="113"/>
      <c r="F5" s="113"/>
      <c r="G5" s="8"/>
      <c r="H5" s="8"/>
      <c r="I5" s="15"/>
      <c r="J5" s="37" t="s">
        <v>35</v>
      </c>
      <c r="K5" s="8"/>
      <c r="L5" s="8"/>
      <c r="M5" s="15"/>
      <c r="N5" s="113" t="s">
        <v>40</v>
      </c>
      <c r="O5" s="113"/>
      <c r="P5" s="113"/>
      <c r="Q5" s="113"/>
      <c r="R5" s="9"/>
      <c r="T5" s="7"/>
      <c r="U5" s="37"/>
      <c r="V5" s="37"/>
      <c r="AA5" s="9"/>
      <c r="AC5" s="7"/>
      <c r="AD5" s="37"/>
      <c r="AE5" s="37"/>
      <c r="AJ5" s="9"/>
    </row>
    <row r="6" spans="1:36" x14ac:dyDescent="0.2">
      <c r="B6" s="10"/>
      <c r="C6" s="15"/>
      <c r="D6" s="8"/>
      <c r="E6" s="8"/>
      <c r="F6" s="8"/>
      <c r="G6" s="8"/>
      <c r="H6" s="8"/>
      <c r="I6" s="15"/>
      <c r="J6" s="37" t="s">
        <v>20</v>
      </c>
      <c r="K6" s="8"/>
      <c r="L6" s="8"/>
      <c r="M6" s="15"/>
      <c r="N6" s="113" t="s">
        <v>125</v>
      </c>
      <c r="O6" s="113"/>
      <c r="P6" s="113"/>
      <c r="Q6" s="113"/>
      <c r="R6" s="9"/>
      <c r="T6" s="7"/>
      <c r="V6" s="37"/>
      <c r="AA6" s="9"/>
      <c r="AC6" s="7"/>
      <c r="AD6" s="8"/>
      <c r="AE6" s="37"/>
      <c r="AJ6" s="9"/>
    </row>
    <row r="7" spans="1:36" x14ac:dyDescent="0.2">
      <c r="B7" s="7"/>
      <c r="C7" s="15" t="s">
        <v>30</v>
      </c>
      <c r="D7" s="8"/>
      <c r="E7" s="8"/>
      <c r="F7" s="8"/>
      <c r="G7" s="8"/>
      <c r="H7" s="8"/>
      <c r="I7" s="15" t="s">
        <v>30</v>
      </c>
      <c r="J7" s="37"/>
      <c r="K7" s="8"/>
      <c r="L7" s="8"/>
      <c r="M7" s="15" t="s">
        <v>30</v>
      </c>
      <c r="N7" s="8"/>
      <c r="O7" s="8"/>
      <c r="P7" s="8"/>
      <c r="Q7" s="8"/>
      <c r="R7" s="9"/>
      <c r="T7" s="7"/>
      <c r="U7" s="37" t="s">
        <v>30</v>
      </c>
      <c r="V7" s="37"/>
      <c r="AA7" s="9"/>
      <c r="AC7" s="7"/>
      <c r="AD7" s="37" t="s">
        <v>30</v>
      </c>
      <c r="AE7" s="37"/>
      <c r="AJ7" s="9"/>
    </row>
    <row r="8" spans="1:36" x14ac:dyDescent="0.2">
      <c r="B8" s="10">
        <v>0.33333333333333331</v>
      </c>
      <c r="C8" s="15">
        <v>30</v>
      </c>
      <c r="D8" s="128" t="s">
        <v>10</v>
      </c>
      <c r="E8" s="129"/>
      <c r="F8" s="130"/>
      <c r="G8" s="8"/>
      <c r="H8" s="11">
        <v>0.33333333333333331</v>
      </c>
      <c r="I8" s="15">
        <v>30</v>
      </c>
      <c r="J8" s="83" t="s">
        <v>10</v>
      </c>
      <c r="K8" s="8"/>
      <c r="L8" s="11">
        <v>0.33333333333333331</v>
      </c>
      <c r="M8" s="15">
        <v>30</v>
      </c>
      <c r="N8" s="128" t="s">
        <v>10</v>
      </c>
      <c r="O8" s="129"/>
      <c r="P8" s="129"/>
      <c r="Q8" s="130"/>
      <c r="R8" s="9"/>
      <c r="T8" s="10">
        <v>0.33333333333333331</v>
      </c>
      <c r="U8" s="37">
        <v>30</v>
      </c>
      <c r="V8" s="61" t="s">
        <v>10</v>
      </c>
      <c r="W8" s="113"/>
      <c r="X8" s="113"/>
      <c r="Y8" s="113"/>
      <c r="Z8" s="113"/>
      <c r="AA8" s="58"/>
      <c r="AC8" s="10">
        <v>0.33333333333333331</v>
      </c>
      <c r="AD8" s="37">
        <v>30</v>
      </c>
      <c r="AE8" s="61" t="s">
        <v>10</v>
      </c>
      <c r="AF8" s="113"/>
      <c r="AG8" s="113"/>
      <c r="AH8" s="113"/>
      <c r="AI8" s="113"/>
      <c r="AJ8" s="58"/>
    </row>
    <row r="9" spans="1:36" x14ac:dyDescent="0.2">
      <c r="B9" s="10">
        <f>B8+TIME(0,C8,0)</f>
        <v>0.35416666666666663</v>
      </c>
      <c r="C9" s="15">
        <v>90</v>
      </c>
      <c r="D9" s="22"/>
      <c r="E9" s="2"/>
      <c r="F9" s="31"/>
      <c r="G9" s="8"/>
      <c r="H9" s="11">
        <f>H8+TIME(0,I8,0)</f>
        <v>0.35416666666666663</v>
      </c>
      <c r="I9" s="15">
        <v>30</v>
      </c>
      <c r="J9" s="66" t="s">
        <v>37</v>
      </c>
      <c r="K9" s="8"/>
      <c r="L9" s="11">
        <f>L8+TIME(0,M8,0)</f>
        <v>0.35416666666666663</v>
      </c>
      <c r="M9" s="15">
        <f>60*3.5</f>
        <v>210</v>
      </c>
      <c r="N9" s="28"/>
      <c r="O9" s="38"/>
      <c r="P9" s="41"/>
      <c r="Q9" s="47"/>
      <c r="R9" s="9"/>
      <c r="T9" s="10">
        <f>T8+TIME(0,U8,0)</f>
        <v>0.35416666666666663</v>
      </c>
      <c r="U9" s="37">
        <v>60</v>
      </c>
      <c r="V9" s="69" t="s">
        <v>3</v>
      </c>
      <c r="W9" s="113"/>
      <c r="X9" s="113"/>
      <c r="Y9" s="113"/>
      <c r="Z9" s="113"/>
      <c r="AA9" s="58"/>
      <c r="AC9" s="10">
        <f>AC8+TIME(0,AD8,0)</f>
        <v>0.35416666666666663</v>
      </c>
      <c r="AD9" s="37">
        <v>30</v>
      </c>
      <c r="AE9" s="85" t="s">
        <v>3</v>
      </c>
      <c r="AF9" s="113"/>
      <c r="AG9" s="113"/>
      <c r="AH9" s="113"/>
      <c r="AI9" s="113"/>
      <c r="AJ9" s="58"/>
    </row>
    <row r="10" spans="1:36" x14ac:dyDescent="0.2">
      <c r="B10" s="7"/>
      <c r="C10" s="15"/>
      <c r="D10" s="23"/>
      <c r="E10" s="34"/>
      <c r="F10" s="32"/>
      <c r="G10" s="8"/>
      <c r="H10" s="11">
        <f>H9+TIME(0,I9,0)</f>
        <v>0.37499999999999994</v>
      </c>
      <c r="I10" s="15">
        <v>150</v>
      </c>
      <c r="J10" s="64" t="s">
        <v>14</v>
      </c>
      <c r="K10" s="8"/>
      <c r="L10" s="11"/>
      <c r="M10" s="15"/>
      <c r="N10" s="29"/>
      <c r="O10" s="39"/>
      <c r="P10" s="42"/>
      <c r="Q10" s="48"/>
      <c r="R10" s="9"/>
      <c r="T10" s="7"/>
      <c r="U10" s="37"/>
      <c r="V10" s="70"/>
      <c r="W10" s="113"/>
      <c r="X10" s="113"/>
      <c r="Y10" s="113"/>
      <c r="Z10" s="113"/>
      <c r="AA10" s="58"/>
      <c r="AC10" s="10">
        <f>AC9+TIME(0,AD9,0)</f>
        <v>0.37499999999999994</v>
      </c>
      <c r="AD10" s="37">
        <v>30</v>
      </c>
      <c r="AE10" s="86" t="s">
        <v>47</v>
      </c>
      <c r="AF10" s="113"/>
      <c r="AG10" s="113"/>
      <c r="AH10" s="113"/>
      <c r="AI10" s="113"/>
      <c r="AJ10" s="58"/>
    </row>
    <row r="11" spans="1:36" x14ac:dyDescent="0.2">
      <c r="B11" s="7"/>
      <c r="C11" s="15"/>
      <c r="D11" s="24"/>
      <c r="E11" s="36"/>
      <c r="F11" s="33"/>
      <c r="G11" s="8"/>
      <c r="H11" s="8"/>
      <c r="I11" s="15"/>
      <c r="J11" s="65" t="s">
        <v>43</v>
      </c>
      <c r="K11" s="8"/>
      <c r="L11" s="8"/>
      <c r="M11" s="15"/>
      <c r="N11" s="29"/>
      <c r="O11" s="39"/>
      <c r="P11" s="42"/>
      <c r="Q11" s="49"/>
      <c r="R11" s="9"/>
      <c r="T11" s="10">
        <f>T9+TIME(0,U9,0)</f>
        <v>0.39583333333333331</v>
      </c>
      <c r="U11" s="37">
        <v>30</v>
      </c>
      <c r="V11" s="71" t="s">
        <v>48</v>
      </c>
      <c r="W11" s="113"/>
      <c r="X11" s="113"/>
      <c r="Y11" s="113"/>
      <c r="Z11" s="113"/>
      <c r="AA11" s="58"/>
      <c r="AC11" s="10">
        <f>AC10+TIME(0,AD9,0)</f>
        <v>0.39583333333333326</v>
      </c>
      <c r="AD11" s="37">
        <v>30</v>
      </c>
      <c r="AE11" s="86" t="s">
        <v>49</v>
      </c>
      <c r="AF11" s="113"/>
      <c r="AG11" s="113"/>
      <c r="AH11" s="113"/>
      <c r="AI11" s="113"/>
      <c r="AJ11" s="58"/>
    </row>
    <row r="12" spans="1:36" x14ac:dyDescent="0.2">
      <c r="B12" s="10">
        <f>B9+TIME(0,C9,0)</f>
        <v>0.41666666666666663</v>
      </c>
      <c r="C12" s="15">
        <v>30</v>
      </c>
      <c r="D12" s="128" t="s">
        <v>11</v>
      </c>
      <c r="E12" s="129"/>
      <c r="F12" s="130"/>
      <c r="G12" s="8"/>
      <c r="H12" s="8"/>
      <c r="I12" s="15"/>
      <c r="J12" s="65"/>
      <c r="K12" s="8"/>
      <c r="L12" s="8"/>
      <c r="M12" s="15"/>
      <c r="N12" s="29"/>
      <c r="O12" s="39"/>
      <c r="P12" s="42"/>
      <c r="Q12" s="46"/>
      <c r="R12" s="9"/>
      <c r="T12" s="10">
        <f>T11+TIME(0,U11,0)</f>
        <v>0.41666666666666663</v>
      </c>
      <c r="U12" s="37">
        <v>30</v>
      </c>
      <c r="V12" s="16" t="s">
        <v>11</v>
      </c>
      <c r="W12" s="113"/>
      <c r="X12" s="113"/>
      <c r="Y12" s="113"/>
      <c r="Z12" s="113"/>
      <c r="AA12" s="58"/>
      <c r="AC12" s="10">
        <f>AC11+TIME(0,AD11,0)</f>
        <v>0.41666666666666657</v>
      </c>
      <c r="AD12" s="37">
        <v>30</v>
      </c>
      <c r="AE12" s="16" t="s">
        <v>11</v>
      </c>
      <c r="AF12" s="113"/>
      <c r="AG12" s="113"/>
      <c r="AH12" s="113"/>
      <c r="AI12" s="113"/>
      <c r="AJ12" s="58"/>
    </row>
    <row r="13" spans="1:36" x14ac:dyDescent="0.2">
      <c r="B13" s="10">
        <f>B12+TIME(0,C12,0)</f>
        <v>0.43749999999999994</v>
      </c>
      <c r="C13" s="15">
        <v>90</v>
      </c>
      <c r="D13" s="22"/>
      <c r="E13" s="28"/>
      <c r="F13" s="31"/>
      <c r="G13" s="8"/>
      <c r="H13" s="8"/>
      <c r="I13" s="8"/>
      <c r="J13" s="65"/>
      <c r="K13" s="8"/>
      <c r="L13" s="8"/>
      <c r="M13" s="15"/>
      <c r="N13" s="29"/>
      <c r="O13" s="39"/>
      <c r="P13" s="42"/>
      <c r="Q13" s="50"/>
      <c r="R13" s="9"/>
      <c r="T13" s="10">
        <f>T12+TIME(0,U12,0)</f>
        <v>0.43749999999999994</v>
      </c>
      <c r="U13" s="37">
        <v>90</v>
      </c>
      <c r="V13" s="61" t="s">
        <v>45</v>
      </c>
      <c r="W13" s="72"/>
      <c r="X13" s="75"/>
      <c r="Y13" s="77"/>
      <c r="Z13" s="80"/>
      <c r="AA13" s="9"/>
      <c r="AC13" s="10">
        <f>AC12+TIME(0,AD12,0)</f>
        <v>0.43749999999999989</v>
      </c>
      <c r="AD13" s="37">
        <v>90</v>
      </c>
      <c r="AE13" s="61" t="s">
        <v>45</v>
      </c>
      <c r="AF13" s="72"/>
      <c r="AG13" s="75"/>
      <c r="AH13" s="77"/>
      <c r="AI13" s="80"/>
      <c r="AJ13" s="9"/>
    </row>
    <row r="14" spans="1:36" x14ac:dyDescent="0.2">
      <c r="B14" s="7"/>
      <c r="C14" s="15"/>
      <c r="D14" s="23"/>
      <c r="E14" s="29"/>
      <c r="F14" s="32"/>
      <c r="G14" s="8"/>
      <c r="H14" s="8"/>
      <c r="I14" s="15"/>
      <c r="J14" s="89"/>
      <c r="K14" s="8"/>
      <c r="L14" s="8"/>
      <c r="M14" s="15"/>
      <c r="N14" s="29"/>
      <c r="O14" s="39"/>
      <c r="P14" s="42"/>
      <c r="Q14" s="51"/>
      <c r="R14" s="9"/>
      <c r="T14" s="7"/>
      <c r="U14" s="37"/>
      <c r="V14" s="62" t="s">
        <v>41</v>
      </c>
      <c r="W14" s="73"/>
      <c r="X14" s="63"/>
      <c r="Y14" s="78"/>
      <c r="Z14" s="81"/>
      <c r="AA14" s="9"/>
      <c r="AC14" s="7"/>
      <c r="AD14" s="37"/>
      <c r="AE14" s="62" t="s">
        <v>41</v>
      </c>
      <c r="AF14" s="73"/>
      <c r="AG14" s="63"/>
      <c r="AH14" s="78"/>
      <c r="AI14" s="81"/>
      <c r="AJ14" s="9"/>
    </row>
    <row r="15" spans="1:36" x14ac:dyDescent="0.2">
      <c r="B15" s="7"/>
      <c r="C15" s="8"/>
      <c r="D15" s="24"/>
      <c r="E15" s="30"/>
      <c r="F15" s="33"/>
      <c r="G15" s="8"/>
      <c r="H15" s="11">
        <f>H10+TIME(0,I10,0)</f>
        <v>0.47916666666666663</v>
      </c>
      <c r="I15" s="15">
        <f>60*3</f>
        <v>180</v>
      </c>
      <c r="J15" s="64" t="s">
        <v>120</v>
      </c>
      <c r="K15" s="8"/>
      <c r="L15" s="8"/>
      <c r="M15" s="15"/>
      <c r="N15" s="29"/>
      <c r="O15" s="40"/>
      <c r="P15" s="43"/>
      <c r="Q15" s="52"/>
      <c r="R15" s="9"/>
      <c r="T15" s="7"/>
      <c r="U15" s="37"/>
      <c r="V15" s="62" t="s">
        <v>46</v>
      </c>
      <c r="W15" s="74"/>
      <c r="X15" s="76"/>
      <c r="Y15" s="79"/>
      <c r="Z15" s="82"/>
      <c r="AA15" s="9"/>
      <c r="AC15" s="7"/>
      <c r="AD15" s="37"/>
      <c r="AE15" s="62" t="s">
        <v>46</v>
      </c>
      <c r="AF15" s="74"/>
      <c r="AG15" s="76"/>
      <c r="AH15" s="79"/>
      <c r="AI15" s="82"/>
      <c r="AJ15" s="9"/>
    </row>
    <row r="16" spans="1:36" x14ac:dyDescent="0.2">
      <c r="B16" s="10">
        <f>B13+TIME(0,C13,0)</f>
        <v>0.49999999999999994</v>
      </c>
      <c r="C16" s="15">
        <v>60</v>
      </c>
      <c r="D16" s="120" t="s">
        <v>12</v>
      </c>
      <c r="E16" s="112"/>
      <c r="F16" s="121"/>
      <c r="G16" s="8"/>
      <c r="H16" s="8"/>
      <c r="I16" s="8"/>
      <c r="J16" s="65" t="s">
        <v>121</v>
      </c>
      <c r="K16" s="8"/>
      <c r="L16" s="11">
        <f>L9+TIME(0,M9,0)</f>
        <v>0.5</v>
      </c>
      <c r="M16" s="15">
        <v>60</v>
      </c>
      <c r="N16" s="56"/>
      <c r="O16" s="112" t="s">
        <v>12</v>
      </c>
      <c r="P16" s="112"/>
      <c r="Q16" s="121"/>
      <c r="R16" s="9"/>
      <c r="T16" s="10">
        <f>T13+TIME(0,U13,0)</f>
        <v>0.49999999999999994</v>
      </c>
      <c r="U16" s="37">
        <v>60</v>
      </c>
      <c r="V16" s="61" t="s">
        <v>12</v>
      </c>
      <c r="W16" s="112"/>
      <c r="X16" s="112"/>
      <c r="Y16" s="112"/>
      <c r="Z16" s="112"/>
      <c r="AA16" s="58"/>
      <c r="AC16" s="10">
        <f>AC13+TIME(0,AD13,0)</f>
        <v>0.49999999999999989</v>
      </c>
      <c r="AD16" s="37">
        <v>60</v>
      </c>
      <c r="AE16" s="61" t="s">
        <v>12</v>
      </c>
      <c r="AF16" s="112"/>
      <c r="AG16" s="112"/>
      <c r="AH16" s="112"/>
      <c r="AI16" s="112"/>
      <c r="AJ16" s="58"/>
    </row>
    <row r="17" spans="2:36" x14ac:dyDescent="0.2">
      <c r="B17" s="7"/>
      <c r="C17" s="15"/>
      <c r="D17" s="117"/>
      <c r="E17" s="118"/>
      <c r="F17" s="119"/>
      <c r="G17" s="8"/>
      <c r="H17" s="8"/>
      <c r="I17" s="8"/>
      <c r="J17" s="65" t="s">
        <v>122</v>
      </c>
      <c r="K17" s="8"/>
      <c r="L17" s="8"/>
      <c r="M17" s="15"/>
      <c r="N17" s="29"/>
      <c r="O17" s="8"/>
      <c r="P17" s="8"/>
      <c r="Q17" s="9"/>
      <c r="R17" s="9"/>
      <c r="T17" s="7"/>
      <c r="U17" s="37"/>
      <c r="V17" s="67"/>
      <c r="W17" s="113"/>
      <c r="X17" s="113"/>
      <c r="Y17" s="113"/>
      <c r="Z17" s="113"/>
      <c r="AA17" s="58"/>
      <c r="AC17" s="7"/>
      <c r="AD17" s="37"/>
      <c r="AE17" s="67"/>
      <c r="AF17" s="113"/>
      <c r="AG17" s="113"/>
      <c r="AH17" s="113"/>
      <c r="AI17" s="113"/>
      <c r="AJ17" s="58"/>
    </row>
    <row r="18" spans="2:36" x14ac:dyDescent="0.2">
      <c r="B18" s="10">
        <f>B16+TIME(0,C16,0)</f>
        <v>0.54166666666666663</v>
      </c>
      <c r="C18" s="15">
        <v>90</v>
      </c>
      <c r="D18" s="25"/>
      <c r="E18" s="28"/>
      <c r="F18" s="31"/>
      <c r="G18" s="8"/>
      <c r="H18" s="8"/>
      <c r="I18" s="8"/>
      <c r="J18" s="65"/>
      <c r="K18" s="8"/>
      <c r="L18" s="11">
        <f>L16+TIME(0,M16,0)</f>
        <v>0.54166666666666663</v>
      </c>
      <c r="M18" s="15">
        <f>60*4</f>
        <v>240</v>
      </c>
      <c r="N18" s="29"/>
      <c r="O18" s="53"/>
      <c r="P18" s="44"/>
      <c r="Q18" s="47"/>
      <c r="R18" s="9"/>
      <c r="T18" s="10">
        <f>T16+TIME(0,U16,0)</f>
        <v>0.54166666666666663</v>
      </c>
      <c r="U18" s="37">
        <v>120</v>
      </c>
      <c r="V18" s="61" t="s">
        <v>33</v>
      </c>
      <c r="W18" s="41"/>
      <c r="X18" s="28"/>
      <c r="Y18" s="94"/>
      <c r="Z18" s="31"/>
      <c r="AA18" s="9"/>
      <c r="AC18" s="10">
        <f>AC16+TIME(0,AD16,0)</f>
        <v>0.54166666666666652</v>
      </c>
      <c r="AD18" s="37">
        <v>90</v>
      </c>
      <c r="AE18" s="61" t="s">
        <v>45</v>
      </c>
      <c r="AF18" s="72"/>
      <c r="AG18" s="75"/>
      <c r="AH18" s="77"/>
      <c r="AI18" s="80"/>
      <c r="AJ18" s="9"/>
    </row>
    <row r="19" spans="2:36" x14ac:dyDescent="0.2">
      <c r="B19" s="7"/>
      <c r="C19" s="15"/>
      <c r="D19" s="26"/>
      <c r="E19" s="29"/>
      <c r="F19" s="32"/>
      <c r="G19" s="8"/>
      <c r="H19" s="8"/>
      <c r="I19" s="8"/>
      <c r="J19" s="65"/>
      <c r="K19" s="8"/>
      <c r="L19" s="8"/>
      <c r="M19" s="15"/>
      <c r="N19" s="29"/>
      <c r="O19" s="54"/>
      <c r="P19" s="45"/>
      <c r="Q19" s="48"/>
      <c r="R19" s="9"/>
      <c r="T19" s="7"/>
      <c r="U19" s="8"/>
      <c r="V19" s="62" t="s">
        <v>44</v>
      </c>
      <c r="W19" s="42"/>
      <c r="X19" s="29"/>
      <c r="Y19" s="95"/>
      <c r="Z19" s="32"/>
      <c r="AA19" s="9"/>
      <c r="AC19" s="7"/>
      <c r="AD19" s="8"/>
      <c r="AE19" s="62" t="s">
        <v>41</v>
      </c>
      <c r="AF19" s="73"/>
      <c r="AG19" s="63"/>
      <c r="AH19" s="78"/>
      <c r="AI19" s="81"/>
      <c r="AJ19" s="9"/>
    </row>
    <row r="20" spans="2:36" x14ac:dyDescent="0.2">
      <c r="B20" s="7"/>
      <c r="C20" s="8"/>
      <c r="D20" s="27"/>
      <c r="E20" s="30"/>
      <c r="F20" s="33"/>
      <c r="G20" s="8"/>
      <c r="H20" s="8"/>
      <c r="I20" s="8"/>
      <c r="J20" s="65"/>
      <c r="K20" s="8"/>
      <c r="L20" s="8"/>
      <c r="M20" s="15"/>
      <c r="N20" s="29"/>
      <c r="O20" s="54"/>
      <c r="P20" s="45"/>
      <c r="Q20" s="49"/>
      <c r="R20" s="9"/>
      <c r="T20" s="7"/>
      <c r="U20" s="37"/>
      <c r="V20" s="62" t="s">
        <v>123</v>
      </c>
      <c r="W20" s="42"/>
      <c r="X20" s="29"/>
      <c r="Y20" s="95"/>
      <c r="Z20" s="32"/>
      <c r="AA20" s="9"/>
      <c r="AC20" s="7"/>
      <c r="AD20" s="37"/>
      <c r="AE20" s="67" t="s">
        <v>46</v>
      </c>
      <c r="AF20" s="74"/>
      <c r="AG20" s="76"/>
      <c r="AH20" s="79"/>
      <c r="AI20" s="82"/>
      <c r="AJ20" s="9"/>
    </row>
    <row r="21" spans="2:36" x14ac:dyDescent="0.2">
      <c r="B21" s="10">
        <f>B18+TIME(0,C18,0)</f>
        <v>0.60416666666666663</v>
      </c>
      <c r="C21" s="15">
        <v>30</v>
      </c>
      <c r="D21" s="128" t="s">
        <v>11</v>
      </c>
      <c r="E21" s="129"/>
      <c r="F21" s="130"/>
      <c r="G21" s="8"/>
      <c r="H21" s="11">
        <f>H15+TIME(0,I15,0)</f>
        <v>0.60416666666666663</v>
      </c>
      <c r="I21" s="15">
        <f>60*2.5</f>
        <v>150</v>
      </c>
      <c r="J21" s="64" t="s">
        <v>14</v>
      </c>
      <c r="K21" s="8"/>
      <c r="L21" s="8"/>
      <c r="M21" s="15"/>
      <c r="N21" s="29"/>
      <c r="O21" s="55"/>
      <c r="P21" s="45"/>
      <c r="Q21" s="9"/>
      <c r="R21" s="9"/>
      <c r="T21" s="7"/>
      <c r="U21" s="37"/>
      <c r="V21" s="67" t="s">
        <v>124</v>
      </c>
      <c r="W21" s="43"/>
      <c r="X21" s="30"/>
      <c r="Y21" s="96"/>
      <c r="Z21" s="33"/>
      <c r="AA21" s="9"/>
      <c r="AC21" s="10">
        <f>AC18+TIME(0,AD18,0)</f>
        <v>0.60416666666666652</v>
      </c>
      <c r="AD21" s="37">
        <v>30</v>
      </c>
      <c r="AE21" s="16" t="s">
        <v>11</v>
      </c>
      <c r="AJ21" s="9"/>
    </row>
    <row r="22" spans="2:36" x14ac:dyDescent="0.2">
      <c r="B22" s="10">
        <f>B21+TIME(0,C21,0)</f>
        <v>0.625</v>
      </c>
      <c r="C22" s="15">
        <v>120</v>
      </c>
      <c r="D22" s="25"/>
      <c r="E22" s="34"/>
      <c r="F22" s="31"/>
      <c r="G22" s="8"/>
      <c r="H22" s="8"/>
      <c r="I22" s="8"/>
      <c r="J22" s="65" t="s">
        <v>43</v>
      </c>
      <c r="K22" s="8"/>
      <c r="L22" s="8"/>
      <c r="M22" s="15"/>
      <c r="N22" s="29"/>
      <c r="O22" s="8"/>
      <c r="P22" s="45"/>
      <c r="Q22" s="9"/>
      <c r="R22" s="9"/>
      <c r="T22" s="10">
        <f>T18+TIME(0,U18,0)</f>
        <v>0.625</v>
      </c>
      <c r="U22" s="37">
        <v>30</v>
      </c>
      <c r="V22" s="16" t="s">
        <v>11</v>
      </c>
      <c r="AA22" s="9"/>
      <c r="AC22" s="10">
        <f>AC21+TIME(0,AD21,0)</f>
        <v>0.62499999999999989</v>
      </c>
      <c r="AD22" s="37">
        <v>90</v>
      </c>
      <c r="AE22" s="61" t="s">
        <v>52</v>
      </c>
      <c r="AF22" s="25"/>
      <c r="AG22" s="22"/>
      <c r="AH22" s="97"/>
      <c r="AI22" s="31"/>
      <c r="AJ22" s="9"/>
    </row>
    <row r="23" spans="2:36" x14ac:dyDescent="0.2">
      <c r="B23" s="7"/>
      <c r="C23" s="15"/>
      <c r="D23" s="26"/>
      <c r="E23" s="36"/>
      <c r="F23" s="32"/>
      <c r="G23" s="8"/>
      <c r="H23" s="11"/>
      <c r="I23" s="15"/>
      <c r="J23" s="65"/>
      <c r="K23" s="8"/>
      <c r="L23" s="11"/>
      <c r="M23" s="15"/>
      <c r="N23" s="29"/>
      <c r="O23" s="8"/>
      <c r="P23" s="45"/>
      <c r="Q23" s="34"/>
      <c r="R23" s="9"/>
      <c r="T23" s="10">
        <f>T22+TIME(0,U22,0)</f>
        <v>0.64583333333333337</v>
      </c>
      <c r="U23" s="37">
        <v>120</v>
      </c>
      <c r="V23" s="69" t="s">
        <v>5</v>
      </c>
      <c r="AA23" s="9"/>
      <c r="AC23" s="7"/>
      <c r="AD23" s="8"/>
      <c r="AE23" s="84" t="s">
        <v>51</v>
      </c>
      <c r="AF23" s="26"/>
      <c r="AG23" s="23"/>
      <c r="AH23" s="98"/>
      <c r="AI23" s="32"/>
      <c r="AJ23" s="9"/>
    </row>
    <row r="24" spans="2:36" x14ac:dyDescent="0.2">
      <c r="B24" s="7"/>
      <c r="C24" s="8"/>
      <c r="D24" s="26"/>
      <c r="E24" s="3"/>
      <c r="F24" s="32"/>
      <c r="G24" s="8"/>
      <c r="H24" s="8"/>
      <c r="I24" s="8"/>
      <c r="J24" s="65"/>
      <c r="K24" s="8"/>
      <c r="L24" s="8"/>
      <c r="M24" s="15"/>
      <c r="N24" s="29"/>
      <c r="O24" s="8"/>
      <c r="P24" s="45"/>
      <c r="Q24" s="35"/>
      <c r="R24" s="9"/>
      <c r="T24" s="7"/>
      <c r="U24" s="8"/>
      <c r="V24" s="56"/>
      <c r="AA24" s="9"/>
      <c r="AC24" s="7"/>
      <c r="AD24" s="8"/>
      <c r="AE24" s="88" t="s">
        <v>53</v>
      </c>
      <c r="AF24" s="27"/>
      <c r="AG24" s="24"/>
      <c r="AH24" s="99"/>
      <c r="AI24" s="33"/>
      <c r="AJ24" s="9"/>
    </row>
    <row r="25" spans="2:36" x14ac:dyDescent="0.2">
      <c r="B25" s="7"/>
      <c r="C25" s="8"/>
      <c r="D25" s="26"/>
      <c r="E25" s="3"/>
      <c r="F25" s="32"/>
      <c r="G25" s="8"/>
      <c r="H25" s="8"/>
      <c r="I25" s="15"/>
      <c r="J25" s="65"/>
      <c r="K25" s="8"/>
      <c r="L25" s="8"/>
      <c r="M25" s="15"/>
      <c r="N25" s="30"/>
      <c r="O25" s="13"/>
      <c r="P25" s="68"/>
      <c r="Q25" s="36"/>
      <c r="R25" s="9"/>
      <c r="T25" s="7"/>
      <c r="U25" s="37"/>
      <c r="V25" s="56"/>
      <c r="AA25" s="9"/>
      <c r="AC25" s="10">
        <f>AC22+TIME(0,AD22,0)</f>
        <v>0.68749999999999989</v>
      </c>
      <c r="AD25" s="37">
        <v>30</v>
      </c>
      <c r="AE25" s="86" t="s">
        <v>50</v>
      </c>
      <c r="AJ25" s="9"/>
    </row>
    <row r="26" spans="2:36" x14ac:dyDescent="0.2">
      <c r="B26" s="10">
        <f>B22+TIME(0,C22,0)</f>
        <v>0.70833333333333337</v>
      </c>
      <c r="C26" s="15">
        <v>30</v>
      </c>
      <c r="D26" s="120"/>
      <c r="E26" s="112"/>
      <c r="F26" s="112"/>
      <c r="G26" s="5"/>
      <c r="H26" s="57">
        <f>H21+TIME(0,I21,0)</f>
        <v>0.70833333333333326</v>
      </c>
      <c r="I26" s="18"/>
      <c r="J26" s="21"/>
      <c r="K26" s="5"/>
      <c r="L26" s="57">
        <f>L18+TIME(0,M18,0)</f>
        <v>0.70833333333333326</v>
      </c>
      <c r="M26" s="18"/>
      <c r="N26" s="112"/>
      <c r="O26" s="112"/>
      <c r="P26" s="112"/>
      <c r="Q26" s="121"/>
      <c r="R26" s="9"/>
      <c r="T26" s="7"/>
      <c r="U26" s="37"/>
      <c r="V26" s="70"/>
      <c r="AA26" s="9"/>
      <c r="AC26" s="10">
        <f>AC25+TIME(0,AD25,0)</f>
        <v>0.70833333333333326</v>
      </c>
      <c r="AD26" s="37"/>
      <c r="AE26" s="37"/>
      <c r="AJ26" s="9"/>
    </row>
    <row r="27" spans="2:36" x14ac:dyDescent="0.2">
      <c r="B27" s="10">
        <f>B26+TIME(0,C26,0)</f>
        <v>0.72916666666666674</v>
      </c>
      <c r="C27" s="15">
        <v>90</v>
      </c>
      <c r="D27" s="125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7"/>
      <c r="R27" s="9"/>
      <c r="T27" s="10">
        <f>T23+TIME(0,U23,0)</f>
        <v>0.72916666666666674</v>
      </c>
      <c r="U27" s="37">
        <v>90</v>
      </c>
      <c r="V27" s="69" t="s">
        <v>38</v>
      </c>
      <c r="AA27" s="9"/>
      <c r="AC27" s="7"/>
      <c r="AD27" s="8"/>
      <c r="AE27" s="37"/>
      <c r="AJ27" s="9"/>
    </row>
    <row r="28" spans="2:36" x14ac:dyDescent="0.2">
      <c r="B28" s="7"/>
      <c r="C28" s="15"/>
      <c r="D28" s="122" t="s">
        <v>38</v>
      </c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4"/>
      <c r="R28" s="9"/>
      <c r="T28" s="7"/>
      <c r="U28" s="37"/>
      <c r="V28" s="56"/>
      <c r="AA28" s="9"/>
      <c r="AC28" s="7"/>
      <c r="AD28" s="37"/>
      <c r="AE28" s="37"/>
      <c r="AJ28" s="9"/>
    </row>
    <row r="29" spans="2:36" x14ac:dyDescent="0.2">
      <c r="B29" s="7"/>
      <c r="C29" s="15"/>
      <c r="D29" s="114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6"/>
      <c r="R29" s="9"/>
      <c r="T29" s="7"/>
      <c r="U29" s="37"/>
      <c r="V29" s="70"/>
      <c r="AA29" s="9"/>
      <c r="AC29" s="7"/>
      <c r="AD29" s="37"/>
      <c r="AE29" s="37"/>
      <c r="AJ29" s="9"/>
    </row>
    <row r="30" spans="2:36" x14ac:dyDescent="0.2">
      <c r="B30" s="10">
        <f>B27+TIME(0,C27,0)</f>
        <v>0.79166666666666674</v>
      </c>
      <c r="C30" s="15"/>
      <c r="D30" s="8"/>
      <c r="E30" s="8"/>
      <c r="F30" s="8"/>
      <c r="G30" s="8"/>
      <c r="H30" s="8"/>
      <c r="I30" s="8"/>
      <c r="J30" s="37"/>
      <c r="K30" s="8"/>
      <c r="L30" s="8"/>
      <c r="M30" s="15"/>
      <c r="N30" s="8"/>
      <c r="O30" s="8"/>
      <c r="P30" s="8"/>
      <c r="Q30" s="8"/>
      <c r="R30" s="9"/>
      <c r="T30" s="10">
        <f>T27+TIME(0,U27,0)</f>
        <v>0.79166666666666674</v>
      </c>
      <c r="U30" s="37"/>
      <c r="V30" s="37"/>
      <c r="AA30" s="9"/>
      <c r="AC30" s="10"/>
      <c r="AD30" s="37"/>
      <c r="AE30" s="37"/>
      <c r="AJ30" s="9"/>
    </row>
    <row r="31" spans="2:36" x14ac:dyDescent="0.2">
      <c r="B31" s="12"/>
      <c r="C31" s="19"/>
      <c r="D31" s="13"/>
      <c r="E31" s="13"/>
      <c r="F31" s="13"/>
      <c r="G31" s="13"/>
      <c r="H31" s="60"/>
      <c r="I31" s="19"/>
      <c r="J31" s="19"/>
      <c r="K31" s="13"/>
      <c r="L31" s="60"/>
      <c r="M31" s="19"/>
      <c r="N31" s="13"/>
      <c r="O31" s="13"/>
      <c r="P31" s="13"/>
      <c r="Q31" s="13"/>
      <c r="R31" s="14"/>
      <c r="T31" s="12"/>
      <c r="U31" s="19"/>
      <c r="V31" s="19"/>
      <c r="W31" s="13"/>
      <c r="X31" s="13"/>
      <c r="Y31" s="13"/>
      <c r="Z31" s="13"/>
      <c r="AA31" s="14"/>
      <c r="AC31" s="12"/>
      <c r="AD31" s="19"/>
      <c r="AE31" s="19"/>
      <c r="AF31" s="13"/>
      <c r="AG31" s="13"/>
      <c r="AH31" s="13"/>
      <c r="AI31" s="13"/>
      <c r="AJ31" s="14"/>
    </row>
    <row r="32" spans="2:36" x14ac:dyDescent="0.2">
      <c r="B32" s="8"/>
      <c r="C32" s="15"/>
      <c r="H32" s="8"/>
      <c r="I32" s="15"/>
      <c r="J32" s="37"/>
      <c r="K32" s="8"/>
      <c r="L32" s="8"/>
      <c r="M32" s="15"/>
      <c r="N32" s="8"/>
      <c r="O32" s="8"/>
      <c r="P32" s="8"/>
      <c r="Q32" s="8"/>
      <c r="T32" s="8"/>
      <c r="U32" s="37"/>
      <c r="V32" s="37"/>
      <c r="AC32" s="8"/>
      <c r="AD32" s="37"/>
      <c r="AE32" s="37"/>
    </row>
    <row r="33" spans="2:31" x14ac:dyDescent="0.2">
      <c r="B33" s="8"/>
      <c r="C33" s="15"/>
      <c r="D33" s="8"/>
      <c r="E33" s="8"/>
      <c r="F33" s="8"/>
      <c r="G33" s="8"/>
      <c r="H33" s="8"/>
      <c r="I33" s="15"/>
      <c r="J33" s="37"/>
      <c r="K33" s="8"/>
      <c r="L33" s="8"/>
      <c r="M33" s="15"/>
      <c r="T33" s="8"/>
      <c r="U33" s="37"/>
      <c r="V33" s="37"/>
      <c r="AC33" s="8"/>
      <c r="AD33" s="37"/>
      <c r="AE33" s="37"/>
    </row>
    <row r="34" spans="2:31" x14ac:dyDescent="0.2">
      <c r="B34" s="8" t="s">
        <v>127</v>
      </c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7"/>
      <c r="O34" s="107"/>
      <c r="P34" s="107"/>
      <c r="Q34" s="107"/>
      <c r="R34" s="107"/>
      <c r="S34" s="107"/>
      <c r="T34" s="107"/>
      <c r="U34" s="107"/>
      <c r="AD34" s="17"/>
    </row>
    <row r="35" spans="2:31" x14ac:dyDescent="0.2">
      <c r="C35" s="107" t="s">
        <v>169</v>
      </c>
      <c r="D35" s="107"/>
      <c r="E35" s="107"/>
      <c r="F35" s="107"/>
      <c r="G35" s="107"/>
      <c r="H35" s="108"/>
      <c r="I35" s="106"/>
      <c r="J35" s="107"/>
      <c r="K35" s="107"/>
      <c r="L35" s="108"/>
      <c r="M35" s="106"/>
      <c r="N35" s="107"/>
      <c r="O35" s="107"/>
      <c r="P35" s="107"/>
      <c r="Q35" s="107"/>
      <c r="R35" s="107"/>
      <c r="S35" s="107"/>
      <c r="T35" s="107" t="s">
        <v>147</v>
      </c>
      <c r="U35" s="107"/>
      <c r="V35" s="107"/>
    </row>
    <row r="36" spans="2:31" x14ac:dyDescent="0.2">
      <c r="C36" s="107" t="s">
        <v>132</v>
      </c>
      <c r="D36" s="107"/>
      <c r="E36" s="107"/>
      <c r="F36" s="107"/>
      <c r="G36" s="107"/>
      <c r="H36" s="106"/>
      <c r="I36" s="106"/>
      <c r="J36" s="107"/>
      <c r="K36" s="107"/>
      <c r="L36" s="106"/>
      <c r="M36" s="106"/>
      <c r="N36" s="107"/>
      <c r="O36" s="107"/>
      <c r="P36" s="107"/>
      <c r="Q36" s="107"/>
      <c r="R36" s="107"/>
      <c r="S36" s="107"/>
      <c r="T36" s="107"/>
      <c r="U36" s="107" t="s">
        <v>171</v>
      </c>
      <c r="V36" s="107"/>
    </row>
    <row r="37" spans="2:31" x14ac:dyDescent="0.2">
      <c r="C37" s="107" t="s">
        <v>168</v>
      </c>
      <c r="D37" s="107"/>
      <c r="E37" s="107"/>
      <c r="F37" s="107"/>
      <c r="G37" s="107"/>
      <c r="H37" s="106"/>
      <c r="I37" s="106"/>
      <c r="J37" s="107"/>
      <c r="K37" s="107"/>
      <c r="L37" s="106"/>
      <c r="M37" s="106"/>
      <c r="N37" s="107"/>
      <c r="O37" s="107"/>
      <c r="P37" s="107"/>
      <c r="Q37" s="107"/>
      <c r="R37" s="107"/>
      <c r="S37" s="107"/>
      <c r="T37" s="107"/>
      <c r="U37" s="107" t="s">
        <v>148</v>
      </c>
      <c r="V37" s="107"/>
    </row>
    <row r="38" spans="2:31" x14ac:dyDescent="0.2">
      <c r="C38" s="107"/>
      <c r="D38" s="107"/>
      <c r="E38" s="107"/>
      <c r="F38" s="107"/>
      <c r="G38" s="107"/>
      <c r="H38" s="106"/>
      <c r="I38" s="106"/>
      <c r="J38" s="107"/>
      <c r="K38" s="107"/>
      <c r="L38" s="106"/>
      <c r="M38" s="106"/>
      <c r="N38" s="107"/>
      <c r="O38" s="107"/>
      <c r="P38" s="107"/>
      <c r="Q38" s="107"/>
      <c r="R38" s="107"/>
      <c r="S38" s="107"/>
      <c r="T38" s="107"/>
      <c r="U38" s="107" t="s">
        <v>149</v>
      </c>
      <c r="V38" s="107"/>
    </row>
    <row r="39" spans="2:31" x14ac:dyDescent="0.2">
      <c r="B39" s="1" t="s">
        <v>126</v>
      </c>
      <c r="C39" s="107"/>
      <c r="D39" s="107"/>
      <c r="E39" s="107"/>
      <c r="F39" s="107"/>
      <c r="G39" s="107"/>
      <c r="H39" s="108"/>
      <c r="I39" s="106"/>
      <c r="J39" s="107"/>
      <c r="K39" s="107"/>
      <c r="L39" s="108"/>
      <c r="M39" s="106"/>
      <c r="N39" s="107"/>
      <c r="O39" s="107"/>
      <c r="P39" s="107"/>
      <c r="Q39" s="107"/>
      <c r="R39" s="107"/>
      <c r="S39" s="107"/>
      <c r="T39" s="107"/>
      <c r="U39" s="107" t="s">
        <v>150</v>
      </c>
      <c r="V39" s="107"/>
    </row>
    <row r="40" spans="2:31" x14ac:dyDescent="0.2">
      <c r="C40" s="107" t="s">
        <v>170</v>
      </c>
      <c r="D40" s="107"/>
      <c r="E40" s="107"/>
      <c r="F40" s="107"/>
      <c r="G40" s="107"/>
      <c r="H40" s="106"/>
      <c r="I40" s="106"/>
      <c r="J40" s="107"/>
      <c r="K40" s="107"/>
      <c r="L40" s="106"/>
      <c r="M40" s="106"/>
      <c r="N40" s="107"/>
      <c r="O40" s="107"/>
      <c r="P40" s="107"/>
      <c r="Q40" s="107"/>
      <c r="R40" s="107"/>
      <c r="S40" s="107"/>
      <c r="T40" s="107"/>
      <c r="U40" s="107" t="s">
        <v>151</v>
      </c>
      <c r="V40" s="107"/>
    </row>
    <row r="41" spans="2:31" x14ac:dyDescent="0.2">
      <c r="C41" s="107" t="s">
        <v>133</v>
      </c>
      <c r="D41" s="107"/>
      <c r="E41" s="107"/>
      <c r="F41" s="107"/>
      <c r="G41" s="107"/>
      <c r="H41" s="106"/>
      <c r="I41" s="106"/>
      <c r="J41" s="107"/>
      <c r="K41" s="107"/>
      <c r="L41" s="106"/>
      <c r="M41" s="106"/>
      <c r="N41" s="107"/>
      <c r="O41" s="107"/>
      <c r="P41" s="107"/>
      <c r="Q41" s="107"/>
      <c r="R41" s="107"/>
      <c r="S41" s="107"/>
      <c r="T41" s="107"/>
      <c r="U41" s="107" t="s">
        <v>152</v>
      </c>
      <c r="V41" s="107"/>
    </row>
    <row r="42" spans="2:31" x14ac:dyDescent="0.2">
      <c r="C42" s="107" t="s">
        <v>173</v>
      </c>
      <c r="D42" s="107"/>
      <c r="E42" s="107"/>
      <c r="F42" s="107"/>
      <c r="G42" s="107"/>
      <c r="H42" s="106"/>
      <c r="I42" s="106"/>
      <c r="J42" s="107"/>
      <c r="K42" s="107"/>
      <c r="L42" s="106"/>
      <c r="M42" s="106"/>
      <c r="N42" s="107"/>
      <c r="O42" s="107"/>
      <c r="P42" s="107"/>
      <c r="Q42" s="107"/>
      <c r="R42" s="107"/>
      <c r="S42" s="107"/>
      <c r="T42" s="107"/>
      <c r="U42" s="107" t="s">
        <v>153</v>
      </c>
      <c r="V42" s="107"/>
    </row>
    <row r="43" spans="2:31" x14ac:dyDescent="0.2">
      <c r="C43" s="107"/>
      <c r="D43" s="107"/>
      <c r="E43" s="107"/>
      <c r="F43" s="107"/>
      <c r="G43" s="107"/>
      <c r="H43" s="106"/>
      <c r="I43" s="106"/>
      <c r="J43" s="107"/>
      <c r="K43" s="107"/>
      <c r="L43" s="106"/>
      <c r="M43" s="106"/>
      <c r="N43" s="107"/>
      <c r="O43" s="107"/>
      <c r="P43" s="107"/>
      <c r="Q43" s="107"/>
      <c r="R43" s="107"/>
      <c r="S43" s="107"/>
      <c r="T43" s="107"/>
      <c r="U43" s="107" t="s">
        <v>154</v>
      </c>
      <c r="V43" s="107"/>
    </row>
    <row r="44" spans="2:31" x14ac:dyDescent="0.2">
      <c r="B44" s="1" t="s">
        <v>128</v>
      </c>
      <c r="C44" s="107"/>
      <c r="D44" s="107"/>
      <c r="E44" s="107"/>
      <c r="F44" s="107"/>
      <c r="G44" s="107"/>
      <c r="H44" s="108"/>
      <c r="I44" s="106"/>
      <c r="J44" s="107"/>
      <c r="K44" s="107"/>
      <c r="L44" s="108"/>
      <c r="M44" s="106"/>
      <c r="N44" s="107"/>
      <c r="O44" s="107"/>
      <c r="P44" s="107"/>
      <c r="Q44" s="107"/>
      <c r="R44" s="107"/>
      <c r="S44" s="107"/>
      <c r="T44" s="107"/>
      <c r="U44" s="107" t="s">
        <v>155</v>
      </c>
      <c r="V44" s="107"/>
    </row>
    <row r="45" spans="2:31" x14ac:dyDescent="0.2">
      <c r="C45" s="107" t="s">
        <v>146</v>
      </c>
      <c r="D45" s="107"/>
      <c r="E45" s="107"/>
      <c r="F45" s="107"/>
      <c r="G45" s="107"/>
      <c r="H45" s="106"/>
      <c r="I45" s="106"/>
      <c r="J45" s="107"/>
      <c r="K45" s="107"/>
      <c r="L45" s="106"/>
      <c r="M45" s="106"/>
      <c r="N45" s="107"/>
      <c r="O45" s="107"/>
      <c r="P45" s="107"/>
      <c r="Q45" s="107"/>
      <c r="R45" s="107"/>
      <c r="S45" s="107"/>
      <c r="T45" s="107"/>
      <c r="U45" s="107" t="s">
        <v>156</v>
      </c>
      <c r="V45" s="107"/>
    </row>
    <row r="46" spans="2:31" x14ac:dyDescent="0.2">
      <c r="C46" s="109" t="s">
        <v>143</v>
      </c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 t="s">
        <v>157</v>
      </c>
      <c r="V46" s="107"/>
    </row>
    <row r="47" spans="2:31" x14ac:dyDescent="0.2">
      <c r="C47" s="107" t="s">
        <v>145</v>
      </c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 t="s">
        <v>158</v>
      </c>
      <c r="V47" s="107"/>
    </row>
    <row r="48" spans="2:31" x14ac:dyDescent="0.2">
      <c r="C48" s="107" t="s">
        <v>144</v>
      </c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 t="s">
        <v>172</v>
      </c>
      <c r="V48" s="107"/>
    </row>
    <row r="49" spans="2:22" x14ac:dyDescent="0.2">
      <c r="C49" s="107" t="s">
        <v>161</v>
      </c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 t="s">
        <v>159</v>
      </c>
      <c r="V49" s="107"/>
    </row>
    <row r="50" spans="2:22" x14ac:dyDescent="0.2"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10" t="s">
        <v>160</v>
      </c>
      <c r="V50" s="107"/>
    </row>
    <row r="51" spans="2:22" x14ac:dyDescent="0.2">
      <c r="B51" s="1" t="s">
        <v>129</v>
      </c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" t="s">
        <v>163</v>
      </c>
      <c r="V51" s="107"/>
    </row>
    <row r="52" spans="2:22" x14ac:dyDescent="0.2">
      <c r="C52" s="107" t="s">
        <v>136</v>
      </c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V52" s="107"/>
    </row>
    <row r="53" spans="2:22" x14ac:dyDescent="0.2"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</row>
    <row r="54" spans="2:22" x14ac:dyDescent="0.2">
      <c r="B54" s="1" t="s">
        <v>130</v>
      </c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</row>
    <row r="55" spans="2:22" x14ac:dyDescent="0.2">
      <c r="C55" s="107" t="s">
        <v>162</v>
      </c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</row>
    <row r="56" spans="2:22" x14ac:dyDescent="0.2">
      <c r="C56" s="107"/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</row>
    <row r="57" spans="2:22" x14ac:dyDescent="0.2"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</row>
    <row r="58" spans="2:22" x14ac:dyDescent="0.2">
      <c r="B58" s="1" t="s">
        <v>131</v>
      </c>
      <c r="C58" s="107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</row>
    <row r="59" spans="2:22" x14ac:dyDescent="0.2">
      <c r="C59" s="107" t="s">
        <v>134</v>
      </c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</row>
    <row r="60" spans="2:22" x14ac:dyDescent="0.2">
      <c r="C60" s="1" t="s">
        <v>137</v>
      </c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</row>
    <row r="61" spans="2:22" x14ac:dyDescent="0.2">
      <c r="C61" s="107" t="s">
        <v>135</v>
      </c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</row>
    <row r="62" spans="2:22" x14ac:dyDescent="0.2">
      <c r="C62" s="107" t="s">
        <v>138</v>
      </c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</row>
    <row r="63" spans="2:22" x14ac:dyDescent="0.2"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</row>
    <row r="64" spans="2:22" x14ac:dyDescent="0.2">
      <c r="B64" s="1" t="s">
        <v>167</v>
      </c>
      <c r="C64" s="107"/>
      <c r="D64" s="10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</row>
    <row r="65" spans="2:22" x14ac:dyDescent="0.2">
      <c r="C65" s="107" t="s">
        <v>174</v>
      </c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</row>
    <row r="66" spans="2:22" x14ac:dyDescent="0.2">
      <c r="C66" s="107"/>
      <c r="D66" s="107" t="s">
        <v>139</v>
      </c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</row>
    <row r="67" spans="2:22" x14ac:dyDescent="0.2">
      <c r="C67" s="107"/>
      <c r="D67" s="107" t="s">
        <v>175</v>
      </c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</row>
    <row r="68" spans="2:22" x14ac:dyDescent="0.2">
      <c r="C68" s="107"/>
      <c r="D68" s="107" t="s">
        <v>140</v>
      </c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</row>
    <row r="69" spans="2:22" x14ac:dyDescent="0.2">
      <c r="C69" s="107" t="s">
        <v>141</v>
      </c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</row>
    <row r="70" spans="2:22" x14ac:dyDescent="0.2">
      <c r="C70" s="107" t="s">
        <v>142</v>
      </c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</row>
    <row r="72" spans="2:22" ht="15" x14ac:dyDescent="0.2">
      <c r="B72" s="105" t="s">
        <v>164</v>
      </c>
    </row>
    <row r="73" spans="2:22" ht="15" x14ac:dyDescent="0.2">
      <c r="B73" s="105"/>
      <c r="C73" s="1" t="s">
        <v>165</v>
      </c>
    </row>
    <row r="74" spans="2:22" ht="15" x14ac:dyDescent="0.2">
      <c r="B74" s="105"/>
      <c r="C74" s="1" t="s">
        <v>166</v>
      </c>
    </row>
    <row r="75" spans="2:22" ht="15" x14ac:dyDescent="0.2">
      <c r="B75" s="105"/>
    </row>
    <row r="76" spans="2:22" ht="15" x14ac:dyDescent="0.2">
      <c r="B76" s="105"/>
    </row>
    <row r="77" spans="2:22" ht="15" x14ac:dyDescent="0.2">
      <c r="B77" s="105"/>
    </row>
    <row r="78" spans="2:22" ht="15" x14ac:dyDescent="0.2">
      <c r="B78" s="105"/>
    </row>
    <row r="79" spans="2:22" ht="15" x14ac:dyDescent="0.2">
      <c r="B79" s="105"/>
    </row>
    <row r="80" spans="2:22" ht="15" x14ac:dyDescent="0.2">
      <c r="B80" s="105"/>
    </row>
  </sheetData>
  <mergeCells count="31">
    <mergeCell ref="D4:F4"/>
    <mergeCell ref="D5:F5"/>
    <mergeCell ref="D12:F12"/>
    <mergeCell ref="D16:F16"/>
    <mergeCell ref="D21:F21"/>
    <mergeCell ref="D8:F8"/>
    <mergeCell ref="N4:Q4"/>
    <mergeCell ref="N5:Q5"/>
    <mergeCell ref="N6:Q6"/>
    <mergeCell ref="N8:Q8"/>
    <mergeCell ref="O16:Q16"/>
    <mergeCell ref="D29:Q29"/>
    <mergeCell ref="W8:Z8"/>
    <mergeCell ref="W9:Z9"/>
    <mergeCell ref="W11:Z11"/>
    <mergeCell ref="W12:Z12"/>
    <mergeCell ref="W16:Z16"/>
    <mergeCell ref="W17:Z17"/>
    <mergeCell ref="W10:Z10"/>
    <mergeCell ref="D17:F17"/>
    <mergeCell ref="D26:F26"/>
    <mergeCell ref="N26:Q26"/>
    <mergeCell ref="D28:Q28"/>
    <mergeCell ref="D27:Q27"/>
    <mergeCell ref="AF16:AI16"/>
    <mergeCell ref="AF17:AI17"/>
    <mergeCell ref="AF8:AI8"/>
    <mergeCell ref="AF9:AI9"/>
    <mergeCell ref="AF10:AI10"/>
    <mergeCell ref="AF11:AI11"/>
    <mergeCell ref="AF12:AI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F328A-7EB2-D043-9BD9-FBA57427657B}">
  <dimension ref="A2:U38"/>
  <sheetViews>
    <sheetView zoomScale="150" zoomScaleNormal="150" workbookViewId="0">
      <selection activeCell="W15" sqref="W15"/>
    </sheetView>
  </sheetViews>
  <sheetFormatPr baseColWidth="10" defaultRowHeight="16" x14ac:dyDescent="0.2"/>
  <cols>
    <col min="2" max="2" width="15.6640625" customWidth="1"/>
    <col min="3" max="3" width="16.33203125" customWidth="1"/>
    <col min="4" max="4" width="30.33203125" customWidth="1"/>
    <col min="5" max="21" width="4.83203125" style="100" customWidth="1"/>
  </cols>
  <sheetData>
    <row r="2" spans="1:21" ht="77" x14ac:dyDescent="0.2">
      <c r="A2" t="s">
        <v>119</v>
      </c>
      <c r="B2" t="s">
        <v>117</v>
      </c>
      <c r="C2" t="s">
        <v>118</v>
      </c>
      <c r="E2" s="101" t="s">
        <v>57</v>
      </c>
      <c r="F2" s="102" t="s">
        <v>70</v>
      </c>
      <c r="G2" s="102" t="s">
        <v>71</v>
      </c>
      <c r="H2" s="102" t="s">
        <v>58</v>
      </c>
      <c r="I2" s="102" t="s">
        <v>59</v>
      </c>
      <c r="J2" s="102" t="s">
        <v>60</v>
      </c>
      <c r="K2" s="102" t="s">
        <v>61</v>
      </c>
      <c r="L2" s="102" t="s">
        <v>62</v>
      </c>
      <c r="M2" s="102" t="s">
        <v>63</v>
      </c>
      <c r="N2" s="102" t="s">
        <v>64</v>
      </c>
      <c r="O2" s="102" t="s">
        <v>65</v>
      </c>
      <c r="P2" s="102" t="s">
        <v>194</v>
      </c>
      <c r="Q2" s="102" t="s">
        <v>66</v>
      </c>
      <c r="R2" s="102" t="s">
        <v>67</v>
      </c>
      <c r="S2" s="102" t="s">
        <v>68</v>
      </c>
      <c r="T2" s="102" t="s">
        <v>69</v>
      </c>
      <c r="U2" s="102" t="s">
        <v>176</v>
      </c>
    </row>
    <row r="3" spans="1:21" x14ac:dyDescent="0.2">
      <c r="A3" t="s">
        <v>75</v>
      </c>
      <c r="B3" t="s">
        <v>108</v>
      </c>
      <c r="C3" t="s">
        <v>177</v>
      </c>
      <c r="D3" s="111" t="s">
        <v>178</v>
      </c>
      <c r="K3" s="100">
        <v>1</v>
      </c>
    </row>
    <row r="4" spans="1:21" x14ac:dyDescent="0.2">
      <c r="A4" t="s">
        <v>102</v>
      </c>
      <c r="B4" t="s">
        <v>103</v>
      </c>
      <c r="C4" t="s">
        <v>104</v>
      </c>
      <c r="D4" s="111" t="s">
        <v>179</v>
      </c>
      <c r="Q4" s="100">
        <v>1</v>
      </c>
    </row>
    <row r="5" spans="1:21" x14ac:dyDescent="0.2">
      <c r="A5" t="s">
        <v>95</v>
      </c>
      <c r="B5" t="s">
        <v>96</v>
      </c>
      <c r="C5" t="s">
        <v>97</v>
      </c>
      <c r="D5" s="111" t="s">
        <v>180</v>
      </c>
      <c r="G5" s="100">
        <v>1</v>
      </c>
    </row>
    <row r="6" spans="1:21" x14ac:dyDescent="0.2">
      <c r="A6" t="s">
        <v>89</v>
      </c>
      <c r="B6" t="s">
        <v>90</v>
      </c>
      <c r="C6" t="s">
        <v>91</v>
      </c>
      <c r="D6" s="111" t="s">
        <v>181</v>
      </c>
      <c r="H6" s="100">
        <v>1</v>
      </c>
    </row>
    <row r="7" spans="1:21" x14ac:dyDescent="0.2">
      <c r="A7" t="s">
        <v>77</v>
      </c>
      <c r="B7" t="s">
        <v>78</v>
      </c>
      <c r="C7" t="s">
        <v>79</v>
      </c>
      <c r="D7" s="111" t="s">
        <v>182</v>
      </c>
      <c r="L7" s="100">
        <v>1</v>
      </c>
    </row>
    <row r="8" spans="1:21" x14ac:dyDescent="0.2">
      <c r="A8" t="s">
        <v>88</v>
      </c>
      <c r="B8" t="s">
        <v>111</v>
      </c>
      <c r="C8" t="s">
        <v>112</v>
      </c>
      <c r="D8" s="111" t="s">
        <v>183</v>
      </c>
      <c r="I8" s="100">
        <v>1</v>
      </c>
    </row>
    <row r="9" spans="1:21" x14ac:dyDescent="0.2">
      <c r="A9" t="s">
        <v>114</v>
      </c>
      <c r="B9" t="s">
        <v>116</v>
      </c>
      <c r="C9" t="s">
        <v>115</v>
      </c>
      <c r="D9" s="111" t="s">
        <v>184</v>
      </c>
      <c r="H9" s="100">
        <v>1</v>
      </c>
    </row>
    <row r="10" spans="1:21" x14ac:dyDescent="0.2">
      <c r="A10" t="s">
        <v>80</v>
      </c>
      <c r="B10" t="s">
        <v>113</v>
      </c>
      <c r="C10" t="s">
        <v>105</v>
      </c>
      <c r="D10" s="111" t="s">
        <v>185</v>
      </c>
      <c r="R10" s="100">
        <v>1</v>
      </c>
    </row>
    <row r="11" spans="1:21" x14ac:dyDescent="0.2">
      <c r="A11" t="s">
        <v>100</v>
      </c>
      <c r="B11" t="s">
        <v>106</v>
      </c>
      <c r="C11" t="s">
        <v>101</v>
      </c>
      <c r="D11" s="111" t="s">
        <v>186</v>
      </c>
      <c r="E11" s="100">
        <v>1</v>
      </c>
    </row>
    <row r="12" spans="1:21" x14ac:dyDescent="0.2">
      <c r="A12" t="s">
        <v>72</v>
      </c>
      <c r="B12" t="s">
        <v>73</v>
      </c>
      <c r="C12" t="s">
        <v>74</v>
      </c>
      <c r="D12" s="111" t="s">
        <v>187</v>
      </c>
      <c r="F12" s="100">
        <v>1</v>
      </c>
    </row>
    <row r="13" spans="1:21" x14ac:dyDescent="0.2">
      <c r="A13" t="s">
        <v>98</v>
      </c>
      <c r="B13" t="s">
        <v>107</v>
      </c>
      <c r="C13" t="s">
        <v>99</v>
      </c>
      <c r="D13" s="111" t="s">
        <v>188</v>
      </c>
      <c r="E13" s="100">
        <v>1</v>
      </c>
    </row>
    <row r="14" spans="1:21" x14ac:dyDescent="0.2">
      <c r="A14" t="s">
        <v>81</v>
      </c>
      <c r="B14" t="s">
        <v>82</v>
      </c>
      <c r="C14" t="s">
        <v>105</v>
      </c>
      <c r="D14" s="111" t="s">
        <v>189</v>
      </c>
      <c r="R14" s="100">
        <v>1</v>
      </c>
      <c r="U14" s="100">
        <v>1</v>
      </c>
    </row>
    <row r="15" spans="1:21" x14ac:dyDescent="0.2">
      <c r="A15" t="s">
        <v>92</v>
      </c>
      <c r="B15" t="s">
        <v>93</v>
      </c>
      <c r="C15" t="s">
        <v>94</v>
      </c>
      <c r="D15" s="111" t="s">
        <v>190</v>
      </c>
      <c r="G15" s="100">
        <v>1</v>
      </c>
    </row>
    <row r="16" spans="1:21" x14ac:dyDescent="0.2">
      <c r="A16" t="s">
        <v>86</v>
      </c>
      <c r="B16" t="s">
        <v>87</v>
      </c>
      <c r="C16" t="s">
        <v>104</v>
      </c>
      <c r="D16" s="111" t="s">
        <v>191</v>
      </c>
      <c r="Q16" s="100">
        <v>1</v>
      </c>
    </row>
    <row r="17" spans="1:19" x14ac:dyDescent="0.2">
      <c r="A17" t="s">
        <v>83</v>
      </c>
      <c r="B17" t="s">
        <v>84</v>
      </c>
      <c r="C17" t="s">
        <v>85</v>
      </c>
      <c r="D17" s="111" t="s">
        <v>192</v>
      </c>
      <c r="G17" s="100">
        <v>1</v>
      </c>
    </row>
    <row r="18" spans="1:19" x14ac:dyDescent="0.2">
      <c r="A18" t="s">
        <v>76</v>
      </c>
      <c r="B18" t="s">
        <v>109</v>
      </c>
      <c r="C18" t="s">
        <v>110</v>
      </c>
      <c r="D18" s="111" t="s">
        <v>193</v>
      </c>
      <c r="S18" s="100">
        <v>1</v>
      </c>
    </row>
    <row r="37" spans="1:21" x14ac:dyDescent="0.2">
      <c r="A37" s="103"/>
      <c r="B37" s="103"/>
      <c r="C37" s="103"/>
      <c r="D37" s="103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</row>
    <row r="38" spans="1:21" x14ac:dyDescent="0.2">
      <c r="E38" s="100">
        <f t="shared" ref="E38:U38" si="0">SUM(E3:E37)</f>
        <v>2</v>
      </c>
      <c r="F38" s="100">
        <f t="shared" si="0"/>
        <v>1</v>
      </c>
      <c r="G38" s="100">
        <f t="shared" si="0"/>
        <v>3</v>
      </c>
      <c r="H38" s="100">
        <f t="shared" si="0"/>
        <v>2</v>
      </c>
      <c r="I38" s="100">
        <f t="shared" si="0"/>
        <v>1</v>
      </c>
      <c r="J38" s="100">
        <f t="shared" si="0"/>
        <v>0</v>
      </c>
      <c r="K38" s="100">
        <f t="shared" si="0"/>
        <v>1</v>
      </c>
      <c r="L38" s="100">
        <f t="shared" si="0"/>
        <v>1</v>
      </c>
      <c r="M38" s="100">
        <f t="shared" si="0"/>
        <v>0</v>
      </c>
      <c r="N38" s="100">
        <f t="shared" si="0"/>
        <v>0</v>
      </c>
      <c r="O38" s="100">
        <f t="shared" si="0"/>
        <v>0</v>
      </c>
      <c r="P38" s="100">
        <f t="shared" si="0"/>
        <v>0</v>
      </c>
      <c r="Q38" s="100">
        <f t="shared" si="0"/>
        <v>2</v>
      </c>
      <c r="R38" s="100">
        <f t="shared" si="0"/>
        <v>2</v>
      </c>
      <c r="S38" s="100">
        <f t="shared" si="0"/>
        <v>1</v>
      </c>
      <c r="T38" s="100">
        <f t="shared" si="0"/>
        <v>0</v>
      </c>
      <c r="U38" s="100">
        <f t="shared" si="0"/>
        <v>1</v>
      </c>
    </row>
  </sheetData>
  <sortState ref="A3:U19">
    <sortCondition ref="A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526C2-AC0B-614E-93E5-EC249F84DAFB}">
  <dimension ref="A1:S37"/>
  <sheetViews>
    <sheetView zoomScaleNormal="100" workbookViewId="0">
      <selection activeCell="A3" sqref="A3"/>
    </sheetView>
  </sheetViews>
  <sheetFormatPr baseColWidth="10" defaultRowHeight="14" x14ac:dyDescent="0.2"/>
  <cols>
    <col min="1" max="1" width="10.83203125" style="1"/>
    <col min="2" max="2" width="7.6640625" style="1" customWidth="1"/>
    <col min="3" max="3" width="4.5" style="17" customWidth="1"/>
    <col min="4" max="4" width="10.83203125" style="1"/>
    <col min="5" max="5" width="3.33203125" style="1" customWidth="1"/>
    <col min="6" max="6" width="7.6640625" style="1" customWidth="1"/>
    <col min="7" max="7" width="5" style="17" customWidth="1"/>
    <col min="8" max="8" width="10.83203125" style="1"/>
    <col min="9" max="9" width="4.1640625" style="1" customWidth="1"/>
    <col min="10" max="10" width="4" style="1" customWidth="1"/>
    <col min="11" max="11" width="10.83203125" style="1"/>
    <col min="12" max="12" width="5.5" style="17" customWidth="1"/>
    <col min="13" max="13" width="10.83203125" style="1"/>
    <col min="14" max="14" width="3.6640625" style="1" customWidth="1"/>
    <col min="15" max="15" width="5" style="1" customWidth="1"/>
    <col min="16" max="16" width="10.83203125" style="1"/>
    <col min="17" max="17" width="5.1640625" style="17" customWidth="1"/>
    <col min="18" max="21" width="10.83203125" style="1"/>
    <col min="22" max="25" width="4.33203125" style="1" customWidth="1"/>
    <col min="26" max="16384" width="10.83203125" style="1"/>
  </cols>
  <sheetData>
    <row r="1" spans="1:19" x14ac:dyDescent="0.2">
      <c r="A1" s="1" t="s">
        <v>6</v>
      </c>
    </row>
    <row r="2" spans="1:19" x14ac:dyDescent="0.2">
      <c r="A2" s="1" t="s">
        <v>7</v>
      </c>
    </row>
    <row r="3" spans="1:19" x14ac:dyDescent="0.2">
      <c r="A3" s="1" t="s">
        <v>8</v>
      </c>
      <c r="H3" s="17"/>
      <c r="L3" s="1"/>
      <c r="M3" s="17"/>
      <c r="Q3" s="1"/>
      <c r="R3" s="17"/>
    </row>
    <row r="5" spans="1:19" x14ac:dyDescent="0.2">
      <c r="B5" s="93" t="s">
        <v>54</v>
      </c>
      <c r="C5" s="18"/>
      <c r="D5" s="5"/>
      <c r="E5" s="5"/>
      <c r="F5" s="5"/>
      <c r="G5" s="18"/>
      <c r="H5" s="5"/>
      <c r="I5" s="6"/>
      <c r="K5" s="4" t="s">
        <v>55</v>
      </c>
      <c r="L5" s="18"/>
      <c r="M5" s="5"/>
      <c r="N5" s="6"/>
      <c r="P5" s="4" t="s">
        <v>56</v>
      </c>
      <c r="Q5" s="18"/>
      <c r="R5" s="5"/>
      <c r="S5" s="6"/>
    </row>
    <row r="6" spans="1:19" x14ac:dyDescent="0.2">
      <c r="B6" s="7"/>
      <c r="C6" s="15"/>
      <c r="D6" s="1" t="s">
        <v>21</v>
      </c>
      <c r="E6" s="8"/>
      <c r="F6" s="8"/>
      <c r="G6" s="15"/>
      <c r="H6" s="8" t="s">
        <v>19</v>
      </c>
      <c r="I6" s="9"/>
      <c r="K6" s="7"/>
      <c r="L6" s="15"/>
      <c r="M6" s="8"/>
      <c r="N6" s="9"/>
      <c r="P6" s="7"/>
      <c r="Q6" s="15"/>
      <c r="R6" s="8"/>
      <c r="S6" s="9"/>
    </row>
    <row r="7" spans="1:19" x14ac:dyDescent="0.2">
      <c r="B7" s="7"/>
      <c r="C7" s="20" t="s">
        <v>30</v>
      </c>
      <c r="D7" s="8"/>
      <c r="E7" s="8"/>
      <c r="F7" s="8"/>
      <c r="G7" s="15"/>
      <c r="H7" s="8" t="s">
        <v>20</v>
      </c>
      <c r="I7" s="9"/>
      <c r="K7" s="7"/>
      <c r="L7" s="15"/>
      <c r="M7" s="8"/>
      <c r="N7" s="9"/>
      <c r="P7" s="7"/>
      <c r="Q7" s="15"/>
      <c r="R7" s="8"/>
      <c r="S7" s="9"/>
    </row>
    <row r="8" spans="1:19" x14ac:dyDescent="0.2">
      <c r="B8" s="10">
        <v>0.29166666666666669</v>
      </c>
      <c r="C8" s="15">
        <v>60</v>
      </c>
      <c r="D8" s="41" t="s">
        <v>10</v>
      </c>
      <c r="E8" s="8"/>
      <c r="F8" s="8"/>
      <c r="G8" s="15"/>
      <c r="H8" s="8"/>
      <c r="I8" s="9"/>
      <c r="K8" s="7"/>
      <c r="L8" s="15"/>
      <c r="M8" s="8"/>
      <c r="N8" s="9"/>
      <c r="P8" s="7"/>
      <c r="Q8" s="15"/>
      <c r="R8" s="8"/>
      <c r="S8" s="9"/>
    </row>
    <row r="9" spans="1:19" x14ac:dyDescent="0.2">
      <c r="B9" s="7"/>
      <c r="C9" s="15"/>
      <c r="D9" s="43"/>
      <c r="E9" s="8"/>
      <c r="F9" s="8"/>
      <c r="G9" s="15"/>
      <c r="H9" s="8"/>
      <c r="I9" s="9"/>
      <c r="K9" s="7"/>
      <c r="L9" s="20" t="s">
        <v>30</v>
      </c>
      <c r="M9" s="8"/>
      <c r="N9" s="9"/>
      <c r="P9" s="7"/>
      <c r="Q9" s="20" t="s">
        <v>30</v>
      </c>
      <c r="R9" s="8"/>
      <c r="S9" s="9"/>
    </row>
    <row r="10" spans="1:19" x14ac:dyDescent="0.2">
      <c r="B10" s="10">
        <f>B8+TIME(0,C8,0)</f>
        <v>0.33333333333333337</v>
      </c>
      <c r="C10" s="15">
        <v>120</v>
      </c>
      <c r="D10" s="41" t="s">
        <v>24</v>
      </c>
      <c r="E10" s="8"/>
      <c r="F10" s="8"/>
      <c r="G10" s="20" t="s">
        <v>30</v>
      </c>
      <c r="H10" s="8"/>
      <c r="I10" s="9"/>
      <c r="K10" s="10">
        <v>0.33333333333333331</v>
      </c>
      <c r="L10" s="15">
        <v>60</v>
      </c>
      <c r="M10" s="28" t="s">
        <v>10</v>
      </c>
      <c r="N10" s="9"/>
      <c r="P10" s="10">
        <v>0.33333333333333331</v>
      </c>
      <c r="Q10" s="15">
        <v>60</v>
      </c>
      <c r="R10" s="72" t="s">
        <v>10</v>
      </c>
      <c r="S10" s="9"/>
    </row>
    <row r="11" spans="1:19" x14ac:dyDescent="0.2">
      <c r="B11" s="7"/>
      <c r="C11" s="15"/>
      <c r="D11" s="42"/>
      <c r="E11" s="8"/>
      <c r="F11" s="11">
        <v>0.35416666666666669</v>
      </c>
      <c r="G11" s="15">
        <v>30</v>
      </c>
      <c r="H11" s="91" t="s">
        <v>10</v>
      </c>
      <c r="I11" s="9"/>
      <c r="K11" s="7"/>
      <c r="L11" s="15"/>
      <c r="M11" s="30"/>
      <c r="N11" s="9"/>
      <c r="P11" s="7"/>
      <c r="Q11" s="15"/>
      <c r="R11" s="74"/>
      <c r="S11" s="9"/>
    </row>
    <row r="12" spans="1:19" x14ac:dyDescent="0.2">
      <c r="B12" s="7"/>
      <c r="C12" s="15"/>
      <c r="D12" s="42"/>
      <c r="E12" s="8"/>
      <c r="F12" s="11">
        <f>F11+TIME(0,G11,0)</f>
        <v>0.375</v>
      </c>
      <c r="G12" s="15">
        <v>90</v>
      </c>
      <c r="H12" s="77" t="s">
        <v>14</v>
      </c>
      <c r="I12" s="9"/>
      <c r="K12" s="10">
        <f>K10+TIME(0,L10,0)</f>
        <v>0.375</v>
      </c>
      <c r="L12" s="15">
        <v>60</v>
      </c>
      <c r="M12" s="28" t="s">
        <v>3</v>
      </c>
      <c r="N12" s="9"/>
      <c r="P12" s="10">
        <f>P10+TIME(0,Q10,0)</f>
        <v>0.375</v>
      </c>
      <c r="Q12" s="15">
        <v>60</v>
      </c>
      <c r="R12" s="72" t="s">
        <v>3</v>
      </c>
      <c r="S12" s="9"/>
    </row>
    <row r="13" spans="1:19" x14ac:dyDescent="0.2">
      <c r="B13" s="7"/>
      <c r="C13" s="15"/>
      <c r="D13" s="43"/>
      <c r="E13" s="8"/>
      <c r="F13" s="8"/>
      <c r="G13" s="15"/>
      <c r="H13" s="78"/>
      <c r="I13" s="9"/>
      <c r="K13" s="7"/>
      <c r="L13" s="15"/>
      <c r="M13" s="30"/>
      <c r="N13" s="9"/>
      <c r="P13" s="7"/>
      <c r="Q13" s="15"/>
      <c r="R13" s="74"/>
      <c r="S13" s="9"/>
    </row>
    <row r="14" spans="1:19" x14ac:dyDescent="0.2">
      <c r="B14" s="10">
        <f>B10+TIME(0,C10,0)</f>
        <v>0.41666666666666669</v>
      </c>
      <c r="C14" s="15">
        <v>30</v>
      </c>
      <c r="D14" s="90" t="s">
        <v>11</v>
      </c>
      <c r="E14" s="8"/>
      <c r="F14" s="8"/>
      <c r="G14" s="15"/>
      <c r="H14" s="79"/>
      <c r="I14" s="9"/>
      <c r="K14" s="10">
        <f>K12+TIME(0,L12,0)</f>
        <v>0.41666666666666669</v>
      </c>
      <c r="L14" s="15">
        <v>30</v>
      </c>
      <c r="M14" s="92" t="s">
        <v>22</v>
      </c>
      <c r="N14" s="9"/>
      <c r="P14" s="10">
        <f>P12+TIME(0,Q12,0)</f>
        <v>0.41666666666666669</v>
      </c>
      <c r="Q14" s="15">
        <v>30</v>
      </c>
      <c r="R14" s="87" t="s">
        <v>22</v>
      </c>
      <c r="S14" s="9"/>
    </row>
    <row r="15" spans="1:19" x14ac:dyDescent="0.2">
      <c r="B15" s="10">
        <f>B14+TIME(0,C14,0)</f>
        <v>0.4375</v>
      </c>
      <c r="C15" s="15">
        <v>120</v>
      </c>
      <c r="D15" s="41" t="s">
        <v>25</v>
      </c>
      <c r="E15" s="8"/>
      <c r="F15" s="11">
        <f>F12+TIME(0,G12,0)</f>
        <v>0.4375</v>
      </c>
      <c r="G15" s="15">
        <v>60</v>
      </c>
      <c r="H15" s="77" t="s">
        <v>2</v>
      </c>
      <c r="I15" s="9"/>
      <c r="K15" s="10">
        <f>K14+TIME(0,L14,0)</f>
        <v>0.4375</v>
      </c>
      <c r="L15" s="15">
        <v>30</v>
      </c>
      <c r="M15" s="92" t="s">
        <v>11</v>
      </c>
      <c r="N15" s="9"/>
      <c r="P15" s="10">
        <f>P14+TIME(0,Q14,0)</f>
        <v>0.4375</v>
      </c>
      <c r="Q15" s="15">
        <v>30</v>
      </c>
      <c r="R15" s="87" t="s">
        <v>11</v>
      </c>
      <c r="S15" s="9"/>
    </row>
    <row r="16" spans="1:19" x14ac:dyDescent="0.2">
      <c r="B16" s="7"/>
      <c r="C16" s="15"/>
      <c r="D16" s="42"/>
      <c r="E16" s="8"/>
      <c r="F16" s="8"/>
      <c r="G16" s="15"/>
      <c r="H16" s="79"/>
      <c r="I16" s="9"/>
      <c r="K16" s="10">
        <f>K15+TIME(0,L15,0)</f>
        <v>0.45833333333333331</v>
      </c>
      <c r="L16" s="15">
        <v>90</v>
      </c>
      <c r="M16" s="28" t="s">
        <v>23</v>
      </c>
      <c r="N16" s="9"/>
      <c r="P16" s="10">
        <f>P15+TIME(0,Q15,0)</f>
        <v>0.45833333333333331</v>
      </c>
      <c r="Q16" s="15">
        <v>90</v>
      </c>
      <c r="R16" s="72" t="s">
        <v>23</v>
      </c>
      <c r="S16" s="9"/>
    </row>
    <row r="17" spans="2:19" x14ac:dyDescent="0.2">
      <c r="B17" s="7"/>
      <c r="C17" s="15"/>
      <c r="D17" s="42"/>
      <c r="E17" s="8"/>
      <c r="F17" s="11">
        <f>F15+TIME(0,G15,0)</f>
        <v>0.47916666666666669</v>
      </c>
      <c r="G17" s="15">
        <v>30</v>
      </c>
      <c r="H17" s="77" t="s">
        <v>15</v>
      </c>
      <c r="I17" s="9"/>
      <c r="K17" s="7"/>
      <c r="L17" s="15"/>
      <c r="M17" s="29" t="s">
        <v>27</v>
      </c>
      <c r="N17" s="9"/>
      <c r="P17" s="7"/>
      <c r="Q17" s="15"/>
      <c r="R17" s="73" t="s">
        <v>27</v>
      </c>
      <c r="S17" s="9"/>
    </row>
    <row r="18" spans="2:19" x14ac:dyDescent="0.2">
      <c r="B18" s="7"/>
      <c r="C18" s="15"/>
      <c r="D18" s="43"/>
      <c r="E18" s="8"/>
      <c r="F18" s="11">
        <f>F17+TIME(0,G17,0)</f>
        <v>0.5</v>
      </c>
      <c r="G18" s="15">
        <v>90</v>
      </c>
      <c r="H18" s="78" t="s">
        <v>16</v>
      </c>
      <c r="I18" s="9"/>
      <c r="K18" s="7"/>
      <c r="L18" s="15"/>
      <c r="M18" s="30"/>
      <c r="N18" s="9"/>
      <c r="P18" s="7"/>
      <c r="Q18" s="15"/>
      <c r="R18" s="74"/>
      <c r="S18" s="9"/>
    </row>
    <row r="19" spans="2:19" x14ac:dyDescent="0.2">
      <c r="B19" s="10">
        <f>B15+TIME(0,C15,0)</f>
        <v>0.52083333333333337</v>
      </c>
      <c r="C19" s="15">
        <v>60</v>
      </c>
      <c r="D19" s="41" t="s">
        <v>12</v>
      </c>
      <c r="E19" s="8"/>
      <c r="F19" s="8"/>
      <c r="G19" s="15"/>
      <c r="H19" s="78"/>
      <c r="I19" s="9"/>
      <c r="K19" s="10">
        <f>K16+TIME(0,L16,0)</f>
        <v>0.52083333333333326</v>
      </c>
      <c r="L19" s="15">
        <v>90</v>
      </c>
      <c r="M19" s="28" t="s">
        <v>26</v>
      </c>
      <c r="N19" s="9"/>
      <c r="P19" s="10">
        <f>P16+TIME(0,Q16,0)</f>
        <v>0.52083333333333326</v>
      </c>
      <c r="Q19" s="15">
        <v>90</v>
      </c>
      <c r="R19" s="72" t="s">
        <v>26</v>
      </c>
      <c r="S19" s="9"/>
    </row>
    <row r="20" spans="2:19" x14ac:dyDescent="0.2">
      <c r="B20" s="7"/>
      <c r="C20" s="15"/>
      <c r="D20" s="43"/>
      <c r="E20" s="8"/>
      <c r="F20" s="8"/>
      <c r="G20" s="15"/>
      <c r="H20" s="78"/>
      <c r="I20" s="9"/>
      <c r="K20" s="7"/>
      <c r="L20" s="15"/>
      <c r="M20" s="29"/>
      <c r="N20" s="9"/>
      <c r="P20" s="7"/>
      <c r="Q20" s="15"/>
      <c r="R20" s="73"/>
      <c r="S20" s="9"/>
    </row>
    <row r="21" spans="2:19" x14ac:dyDescent="0.2">
      <c r="B21" s="10">
        <f>B19+TIME(0,C19,0)</f>
        <v>0.5625</v>
      </c>
      <c r="C21" s="15">
        <v>120</v>
      </c>
      <c r="D21" s="41" t="s">
        <v>24</v>
      </c>
      <c r="E21" s="8"/>
      <c r="F21" s="11">
        <f>F18+TIME(0,G18,0)</f>
        <v>0.5625</v>
      </c>
      <c r="G21" s="15">
        <v>30</v>
      </c>
      <c r="H21" s="78" t="s">
        <v>15</v>
      </c>
      <c r="I21" s="9"/>
      <c r="K21" s="7"/>
      <c r="L21" s="15"/>
      <c r="M21" s="30"/>
      <c r="N21" s="9"/>
      <c r="P21" s="7"/>
      <c r="Q21" s="15"/>
      <c r="R21" s="74"/>
      <c r="S21" s="9"/>
    </row>
    <row r="22" spans="2:19" x14ac:dyDescent="0.2">
      <c r="B22" s="7"/>
      <c r="C22" s="15"/>
      <c r="D22" s="42"/>
      <c r="E22" s="8"/>
      <c r="F22" s="11">
        <f>F21+TIME(0,G21,0)</f>
        <v>0.58333333333333337</v>
      </c>
      <c r="G22" s="15">
        <v>120</v>
      </c>
      <c r="H22" s="78" t="s">
        <v>17</v>
      </c>
      <c r="I22" s="9"/>
      <c r="K22" s="10">
        <f>K19+TIME(0,L19,0)</f>
        <v>0.58333333333333326</v>
      </c>
      <c r="L22" s="15">
        <v>150</v>
      </c>
      <c r="M22" s="28" t="s">
        <v>23</v>
      </c>
      <c r="N22" s="9"/>
      <c r="P22" s="10">
        <f>P19+TIME(0,Q19,0)</f>
        <v>0.58333333333333326</v>
      </c>
      <c r="Q22" s="15">
        <v>90</v>
      </c>
      <c r="R22" s="72" t="s">
        <v>23</v>
      </c>
      <c r="S22" s="9"/>
    </row>
    <row r="23" spans="2:19" x14ac:dyDescent="0.2">
      <c r="B23" s="7"/>
      <c r="C23" s="15"/>
      <c r="D23" s="42"/>
      <c r="E23" s="8"/>
      <c r="F23" s="8"/>
      <c r="G23" s="15"/>
      <c r="H23" s="78"/>
      <c r="I23" s="9"/>
      <c r="K23" s="7"/>
      <c r="L23" s="15"/>
      <c r="M23" s="29" t="s">
        <v>28</v>
      </c>
      <c r="N23" s="9"/>
      <c r="P23" s="7"/>
      <c r="Q23" s="15"/>
      <c r="R23" s="73" t="s">
        <v>27</v>
      </c>
      <c r="S23" s="9"/>
    </row>
    <row r="24" spans="2:19" x14ac:dyDescent="0.2">
      <c r="B24" s="7"/>
      <c r="C24" s="15"/>
      <c r="D24" s="43"/>
      <c r="E24" s="8"/>
      <c r="F24" s="8"/>
      <c r="G24" s="15"/>
      <c r="H24" s="78"/>
      <c r="I24" s="9"/>
      <c r="K24" s="7"/>
      <c r="L24" s="15"/>
      <c r="M24" s="29"/>
      <c r="N24" s="9"/>
      <c r="P24" s="7"/>
      <c r="Q24" s="15"/>
      <c r="R24" s="74"/>
      <c r="S24" s="9"/>
    </row>
    <row r="25" spans="2:19" x14ac:dyDescent="0.2">
      <c r="B25" s="10">
        <f>B21+TIME(0,C21,0)</f>
        <v>0.64583333333333337</v>
      </c>
      <c r="C25" s="15">
        <v>30</v>
      </c>
      <c r="D25" s="90" t="s">
        <v>11</v>
      </c>
      <c r="E25" s="8"/>
      <c r="F25" s="8"/>
      <c r="G25" s="15"/>
      <c r="H25" s="79"/>
      <c r="I25" s="9"/>
      <c r="K25" s="7"/>
      <c r="L25" s="15"/>
      <c r="M25" s="29"/>
      <c r="N25" s="9"/>
      <c r="P25" s="10">
        <f>P22+TIME(0,Q22,0)</f>
        <v>0.64583333333333326</v>
      </c>
      <c r="Q25" s="15">
        <v>30</v>
      </c>
      <c r="R25" s="87" t="s">
        <v>1</v>
      </c>
      <c r="S25" s="9"/>
    </row>
    <row r="26" spans="2:19" x14ac:dyDescent="0.2">
      <c r="B26" s="10">
        <f>B25+TIME(0,C25,0)</f>
        <v>0.66666666666666674</v>
      </c>
      <c r="C26" s="15">
        <v>120</v>
      </c>
      <c r="D26" s="41" t="s">
        <v>25</v>
      </c>
      <c r="E26" s="8"/>
      <c r="F26" s="11">
        <f>F22+TIME(0,G22,0)</f>
        <v>0.66666666666666674</v>
      </c>
      <c r="G26" s="15">
        <v>60</v>
      </c>
      <c r="H26" s="77" t="s">
        <v>14</v>
      </c>
      <c r="I26" s="9"/>
      <c r="K26" s="7"/>
      <c r="L26" s="15"/>
      <c r="M26" s="30"/>
      <c r="N26" s="9"/>
      <c r="P26" s="10">
        <f>P25+TIME(0,Q25,0)</f>
        <v>0.66666666666666663</v>
      </c>
      <c r="Q26" s="15">
        <v>60</v>
      </c>
      <c r="R26" s="72" t="s">
        <v>31</v>
      </c>
      <c r="S26" s="9"/>
    </row>
    <row r="27" spans="2:19" x14ac:dyDescent="0.2">
      <c r="B27" s="10"/>
      <c r="C27" s="15"/>
      <c r="D27" s="42"/>
      <c r="E27" s="8"/>
      <c r="F27" s="8"/>
      <c r="G27" s="15"/>
      <c r="H27" s="79"/>
      <c r="I27" s="9"/>
      <c r="K27" s="10">
        <f>K22+TIME(0,L22,0)</f>
        <v>0.68749999999999989</v>
      </c>
      <c r="L27" s="15">
        <v>30</v>
      </c>
      <c r="M27" s="92" t="s">
        <v>1</v>
      </c>
      <c r="N27" s="9"/>
      <c r="Q27" s="15"/>
      <c r="R27" s="74"/>
      <c r="S27" s="9"/>
    </row>
    <row r="28" spans="2:19" x14ac:dyDescent="0.2">
      <c r="B28" s="10"/>
      <c r="C28" s="15"/>
      <c r="D28" s="42"/>
      <c r="E28" s="8"/>
      <c r="F28" s="11">
        <f>F26+TIME(0,G26,0)</f>
        <v>0.70833333333333337</v>
      </c>
      <c r="G28" s="15">
        <v>90</v>
      </c>
      <c r="H28" s="77" t="s">
        <v>5</v>
      </c>
      <c r="I28" s="9"/>
      <c r="K28" s="10">
        <f>K27+TIME(0,L27,0)</f>
        <v>0.70833333333333326</v>
      </c>
      <c r="L28" s="15">
        <v>150</v>
      </c>
      <c r="M28" s="28" t="s">
        <v>29</v>
      </c>
      <c r="N28" s="9"/>
      <c r="P28" s="10">
        <f>P26+TIME(0,Q26,0)</f>
        <v>0.70833333333333326</v>
      </c>
      <c r="Q28" s="15"/>
      <c r="R28" s="8" t="s">
        <v>13</v>
      </c>
      <c r="S28" s="9"/>
    </row>
    <row r="29" spans="2:19" x14ac:dyDescent="0.2">
      <c r="B29" s="7"/>
      <c r="C29" s="15"/>
      <c r="D29" s="43"/>
      <c r="E29" s="8"/>
      <c r="F29" s="8"/>
      <c r="G29" s="15"/>
      <c r="H29" s="78"/>
      <c r="I29" s="9"/>
      <c r="K29" s="7"/>
      <c r="L29" s="15"/>
      <c r="M29" s="29"/>
      <c r="N29" s="9"/>
      <c r="P29" s="7"/>
      <c r="Q29" s="15"/>
      <c r="R29" s="8"/>
      <c r="S29" s="9"/>
    </row>
    <row r="30" spans="2:19" x14ac:dyDescent="0.2">
      <c r="B30" s="10">
        <f>B26+TIME(0,C26,0)</f>
        <v>0.75000000000000011</v>
      </c>
      <c r="C30" s="15"/>
      <c r="D30" s="8" t="s">
        <v>13</v>
      </c>
      <c r="E30" s="8"/>
      <c r="F30" s="8"/>
      <c r="G30" s="15"/>
      <c r="H30" s="79"/>
      <c r="I30" s="9"/>
      <c r="K30" s="7"/>
      <c r="L30" s="15"/>
      <c r="M30" s="29"/>
      <c r="N30" s="9"/>
      <c r="P30" s="7"/>
      <c r="Q30" s="15"/>
      <c r="R30" s="8"/>
      <c r="S30" s="9"/>
    </row>
    <row r="31" spans="2:19" x14ac:dyDescent="0.2">
      <c r="B31" s="7"/>
      <c r="C31" s="15"/>
      <c r="D31" s="8"/>
      <c r="E31" s="8"/>
      <c r="F31" s="11">
        <f>F28+TIME(0,G28,0)</f>
        <v>0.77083333333333337</v>
      </c>
      <c r="G31" s="15"/>
      <c r="H31" s="77" t="s">
        <v>18</v>
      </c>
      <c r="I31" s="9"/>
      <c r="K31" s="7"/>
      <c r="L31" s="15"/>
      <c r="M31" s="29"/>
      <c r="N31" s="9"/>
      <c r="P31" s="7"/>
      <c r="Q31" s="15"/>
      <c r="R31" s="8" t="s">
        <v>32</v>
      </c>
      <c r="S31" s="9"/>
    </row>
    <row r="32" spans="2:19" x14ac:dyDescent="0.2">
      <c r="B32" s="7"/>
      <c r="C32" s="15"/>
      <c r="D32" s="8"/>
      <c r="E32" s="8"/>
      <c r="F32" s="8"/>
      <c r="G32" s="15"/>
      <c r="H32" s="78"/>
      <c r="I32" s="9"/>
      <c r="K32" s="7"/>
      <c r="L32" s="15"/>
      <c r="M32" s="30"/>
      <c r="N32" s="9"/>
      <c r="P32" s="7"/>
      <c r="Q32" s="15"/>
      <c r="R32" s="8"/>
      <c r="S32" s="9"/>
    </row>
    <row r="33" spans="2:19" x14ac:dyDescent="0.2">
      <c r="B33" s="7"/>
      <c r="C33" s="15"/>
      <c r="D33" s="8"/>
      <c r="E33" s="8"/>
      <c r="F33" s="8"/>
      <c r="G33" s="15"/>
      <c r="H33" s="78"/>
      <c r="I33" s="9"/>
      <c r="K33" s="10">
        <f>K28+TIME(0,L28,0)</f>
        <v>0.81249999999999989</v>
      </c>
      <c r="L33" s="15"/>
      <c r="M33" s="8" t="s">
        <v>13</v>
      </c>
      <c r="N33" s="9"/>
      <c r="P33" s="10"/>
      <c r="Q33" s="15"/>
      <c r="R33" s="8"/>
      <c r="S33" s="9"/>
    </row>
    <row r="34" spans="2:19" x14ac:dyDescent="0.2">
      <c r="B34" s="7"/>
      <c r="C34" s="15"/>
      <c r="D34" s="8"/>
      <c r="E34" s="8"/>
      <c r="F34" s="8"/>
      <c r="G34" s="15"/>
      <c r="H34" s="78"/>
      <c r="I34" s="9"/>
      <c r="K34" s="7"/>
      <c r="L34" s="15"/>
      <c r="M34" s="8"/>
      <c r="N34" s="9"/>
      <c r="P34" s="7"/>
      <c r="Q34" s="15"/>
      <c r="R34" s="8"/>
      <c r="S34" s="9"/>
    </row>
    <row r="35" spans="2:19" x14ac:dyDescent="0.2">
      <c r="B35" s="7"/>
      <c r="C35" s="15"/>
      <c r="D35" s="8"/>
      <c r="E35" s="8"/>
      <c r="F35" s="8"/>
      <c r="G35" s="15"/>
      <c r="H35" s="79"/>
      <c r="I35" s="9"/>
      <c r="K35" s="7"/>
      <c r="L35" s="15"/>
      <c r="M35" s="8"/>
      <c r="N35" s="9"/>
      <c r="P35" s="7"/>
      <c r="Q35" s="15"/>
      <c r="R35" s="8"/>
      <c r="S35" s="9"/>
    </row>
    <row r="36" spans="2:19" x14ac:dyDescent="0.2">
      <c r="B36" s="7"/>
      <c r="C36" s="15"/>
      <c r="D36" s="8"/>
      <c r="E36" s="8"/>
      <c r="F36" s="8"/>
      <c r="G36" s="15"/>
      <c r="H36" s="8"/>
      <c r="I36" s="9"/>
      <c r="K36" s="7"/>
      <c r="L36" s="15"/>
      <c r="M36" s="8"/>
      <c r="N36" s="9"/>
      <c r="P36" s="7"/>
      <c r="Q36" s="15"/>
      <c r="R36" s="8"/>
      <c r="S36" s="9"/>
    </row>
    <row r="37" spans="2:19" x14ac:dyDescent="0.2">
      <c r="B37" s="12"/>
      <c r="C37" s="19"/>
      <c r="D37" s="13"/>
      <c r="E37" s="13"/>
      <c r="F37" s="13"/>
      <c r="G37" s="19"/>
      <c r="H37" s="13"/>
      <c r="I37" s="14"/>
      <c r="K37" s="12"/>
      <c r="L37" s="19"/>
      <c r="M37" s="13"/>
      <c r="N37" s="14"/>
      <c r="P37" s="12"/>
      <c r="Q37" s="19"/>
      <c r="R37" s="13"/>
      <c r="S37" s="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NS20 Shed</vt:lpstr>
      <vt:lpstr>Ad-HSC</vt:lpstr>
      <vt:lpstr>NEES 2010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2019-11-08T20:34:24Z</dcterms:created>
  <dcterms:modified xsi:type="dcterms:W3CDTF">2019-12-04T18:40:56Z</dcterms:modified>
</cp:coreProperties>
</file>